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475" windowHeight="3120" tabRatio="911" activeTab="0"/>
  </bookViews>
  <sheets>
    <sheet name="P1. Te Ardhurat e Veta" sheetId="1" r:id="rId1"/>
    <sheet name="P2. Buxheti Vjetor 2023" sheetId="2" r:id="rId2"/>
    <sheet name="P2.1Buxheti Vjetor 2024" sheetId="3" r:id="rId3"/>
    <sheet name="P2.2 Buxheti Vjetor 2025" sheetId="4" r:id="rId4"/>
    <sheet name="P 3. Permbledhese e Pagave" sheetId="5" r:id="rId5"/>
    <sheet name="P 4. Nr i punonjesve (2)" sheetId="6" r:id="rId6"/>
    <sheet name="P5. Cash Flow" sheetId="7" r:id="rId7"/>
    <sheet name="P.6 Inv. Brend." sheetId="8" r:id="rId8"/>
    <sheet name="P.7 Fin. Huaj" sheetId="9" r:id="rId9"/>
  </sheets>
  <definedNames>
    <definedName name="_xlnm.Print_Area" localSheetId="5">'P 4. Nr i punonjesve (2)'!$A$1:$K$57</definedName>
    <definedName name="_xlnm.Print_Area" localSheetId="7">'P.6 Inv. Brend.'!$A$1:$U$24</definedName>
    <definedName name="_xlnm.Print_Area" localSheetId="8">'P.7 Fin. Huaj'!$A$1:$AA$23</definedName>
    <definedName name="_xlnm.Print_Area" localSheetId="1">'P2. Buxheti Vjetor 2023'!$A$1:$P$46</definedName>
    <definedName name="_xlnm.Print_Area" localSheetId="2">'P2.1Buxheti Vjetor 2024'!$A$1:$P$46</definedName>
    <definedName name="_xlnm.Print_Area" localSheetId="3">'P2.2 Buxheti Vjetor 2025'!$A$1:$P$46</definedName>
    <definedName name="_xlnm.Print_Area" localSheetId="6">'P5. Cash Flow'!$A$1:$O$55</definedName>
  </definedNames>
  <calcPr fullCalcOnLoad="1"/>
</workbook>
</file>

<file path=xl/sharedStrings.xml><?xml version="1.0" encoding="utf-8"?>
<sst xmlns="http://schemas.openxmlformats.org/spreadsheetml/2006/main" count="702" uniqueCount="284">
  <si>
    <t>605</t>
  </si>
  <si>
    <t>230</t>
  </si>
  <si>
    <t>Total:</t>
  </si>
  <si>
    <t>Emertimi</t>
  </si>
  <si>
    <t>Kodi</t>
  </si>
  <si>
    <t>Paga</t>
  </si>
  <si>
    <t>Subvencione</t>
  </si>
  <si>
    <t>Grupi</t>
  </si>
  <si>
    <t>Totali</t>
  </si>
  <si>
    <t xml:space="preserve">Titulli </t>
  </si>
  <si>
    <t xml:space="preserve">Kapitulli </t>
  </si>
  <si>
    <t xml:space="preserve">Pagat </t>
  </si>
  <si>
    <t xml:space="preserve">Kontrib. e Sigurimeve Shoqerore </t>
  </si>
  <si>
    <t>Mallra dhe Sherbime</t>
  </si>
  <si>
    <t>Subvenci- onet</t>
  </si>
  <si>
    <t>Te Tjera Transfer. Korrente Brendshme</t>
  </si>
  <si>
    <t>Transfer. Korrente te Huaja</t>
  </si>
  <si>
    <t xml:space="preserve">Shpenzime Kapitale te Patrupezu-ara </t>
  </si>
  <si>
    <t>Shpenzime Kapitale te Trupezuara</t>
  </si>
  <si>
    <t>&lt;&lt;Ministria e ...&gt;&gt;</t>
  </si>
  <si>
    <t>&lt;&lt;Emertimi i Programit&gt;&gt;</t>
  </si>
  <si>
    <t xml:space="preserve">Çelje nga Buxheti i Pergjithshem    </t>
  </si>
  <si>
    <t xml:space="preserve">Financim i Huaj </t>
  </si>
  <si>
    <t>Kostot Lokale per Projektet me Financim te Huaj</t>
  </si>
  <si>
    <t xml:space="preserve">Mbulimi i TVSH, Detyrimeve Doganore </t>
  </si>
  <si>
    <t xml:space="preserve">Shpenzime nga te Ardhurat </t>
  </si>
  <si>
    <t>Nr.</t>
  </si>
  <si>
    <t>606</t>
  </si>
  <si>
    <t>Transferta per Buxhetet Familjare dhe Individet</t>
  </si>
  <si>
    <t>TOTALI</t>
  </si>
  <si>
    <t>Pozicioni</t>
  </si>
  <si>
    <t>Programi</t>
  </si>
  <si>
    <t>Sigurime Shoqerore</t>
  </si>
  <si>
    <t>Transferta te Brendshme</t>
  </si>
  <si>
    <t>Transferta te Jashtme</t>
  </si>
  <si>
    <t>Transferta te Buxhetet Familiare dhe Individet</t>
  </si>
  <si>
    <t>Shpenzime Kapitale te Trupezuara te Brendshme</t>
  </si>
  <si>
    <t>Shpenzime Kapitale te Patrupezuara te Brendshme</t>
  </si>
  <si>
    <t>Shpenzime Kapitale te Patrupezuara te Huaja</t>
  </si>
  <si>
    <t>Shpenzime Kapitale te Trupezuara te Huaja</t>
  </si>
  <si>
    <t>Emertimi i Artikujve Buxhetore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</si>
  <si>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</si>
  <si>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</si>
  <si>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</si>
  <si>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</si>
  <si>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</si>
  <si>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</si>
  <si>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</si>
  <si>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</si>
  <si>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</si>
  <si>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</si>
  <si>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</si>
  <si>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</si>
  <si>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Shpenzime per Mallra dhe Sherbime</t>
  </si>
  <si>
    <t>Emri</t>
  </si>
  <si>
    <t>Data</t>
  </si>
  <si>
    <t>II-b</t>
  </si>
  <si>
    <t>Drejtor Drejtorie</t>
  </si>
  <si>
    <t xml:space="preserve">Specialist </t>
  </si>
  <si>
    <t>III-a</t>
  </si>
  <si>
    <t>III-b</t>
  </si>
  <si>
    <t>a</t>
  </si>
  <si>
    <t>b</t>
  </si>
  <si>
    <t>I. Stafi politik</t>
  </si>
  <si>
    <t xml:space="preserve">Nr. Rendor </t>
  </si>
  <si>
    <t>I</t>
  </si>
  <si>
    <t>I.1</t>
  </si>
  <si>
    <t>I.2</t>
  </si>
  <si>
    <t>I.3</t>
  </si>
  <si>
    <t>Ministri</t>
  </si>
  <si>
    <t>Drejtor Kabineti</t>
  </si>
  <si>
    <t>Keshillltar</t>
  </si>
  <si>
    <t>II</t>
  </si>
  <si>
    <t>Punonjes me sistemin page grupi + shtese per pozicion</t>
  </si>
  <si>
    <t>II.1</t>
  </si>
  <si>
    <t>II.2</t>
  </si>
  <si>
    <t>III</t>
  </si>
  <si>
    <t>III.1</t>
  </si>
  <si>
    <t>III.2</t>
  </si>
  <si>
    <t>III.3</t>
  </si>
  <si>
    <t xml:space="preserve">Lista Permbledhese e Projekteve te Investimeve Publike me Financim te Brendshem te parashikuara </t>
  </si>
  <si>
    <t>Kapitulli</t>
  </si>
  <si>
    <t>Llogaria ekonomike</t>
  </si>
  <si>
    <t xml:space="preserve"> </t>
  </si>
  <si>
    <t>Ne leke</t>
  </si>
  <si>
    <t>Nr. punonjesve</t>
  </si>
  <si>
    <t>Paga mujore e Grupit/Klases</t>
  </si>
  <si>
    <t>Vjetersia mujore ne leke</t>
  </si>
  <si>
    <t>Shtese mujore kualifikimi</t>
  </si>
  <si>
    <t>Shtese mujore kushte pune</t>
  </si>
  <si>
    <t xml:space="preserve">Shtesa te tjera mujore </t>
  </si>
  <si>
    <t>Shtesa mujore e pozicionit</t>
  </si>
  <si>
    <t>Paga mujore bruto</t>
  </si>
  <si>
    <t xml:space="preserve">Fondi i pagave (ne 000/ leke) </t>
  </si>
  <si>
    <t>Baza ligjore e shtesave te tjera</t>
  </si>
  <si>
    <t>Punonjes te sistemit me klasa</t>
  </si>
  <si>
    <t>Kategoria/ Klasa</t>
  </si>
  <si>
    <t xml:space="preserve">Shofer </t>
  </si>
  <si>
    <t>9= 3 + 4+5+6+7+8</t>
  </si>
  <si>
    <t>10= (9*1*12m)</t>
  </si>
  <si>
    <t xml:space="preserve"> Vjetersia mesatare(ne vite)</t>
  </si>
  <si>
    <t>Kodi i institucionit</t>
  </si>
  <si>
    <t>Ne 000 leke</t>
  </si>
  <si>
    <t xml:space="preserve">   </t>
  </si>
  <si>
    <t>Totali i programit 1</t>
  </si>
  <si>
    <t>Totali i programit 2</t>
  </si>
  <si>
    <t>Totali i programit 3</t>
  </si>
  <si>
    <t>ne 000/leke</t>
  </si>
  <si>
    <t>Kodi 
i programit</t>
  </si>
  <si>
    <t>Lloji i Te Ardhurave</t>
  </si>
  <si>
    <t>Baza Ligjore, Ligj, VKM, Udhezime, 
numer dhe data e miratimit</t>
  </si>
  <si>
    <t xml:space="preserve">Nga te Cilat </t>
  </si>
  <si>
    <t>Kodi i programit</t>
  </si>
  <si>
    <t>Te ardhura nga qerate</t>
  </si>
  <si>
    <t>Te ardhura nga tenderi</t>
  </si>
  <si>
    <t>Te ardhura nga licenca/dhenie lejesh</t>
  </si>
  <si>
    <t>Te ardhura nga gjoba/urdher-zhdemtime</t>
  </si>
  <si>
    <t>Te ardhura nga taksa regjistrimi, pulle, ekzekutive dhe tarifa te ndryshme</t>
  </si>
  <si>
    <t>Te ardhura nga shitje dhe veprimtari e drejtperdrejte</t>
  </si>
  <si>
    <t>Te tjera</t>
  </si>
  <si>
    <t>Derdhen ne Buxhet. e Pergj.</t>
  </si>
  <si>
    <t>I takojne Institucionit</t>
  </si>
  <si>
    <t>Te Ardhurat Total</t>
  </si>
  <si>
    <t>Pasqyra Nr.2: Permbledhese e Kerkesave Buxhetore</t>
  </si>
  <si>
    <t>Nenshkrimi</t>
  </si>
  <si>
    <t>Pasqyra Nr.3: Permbledhese e shpenzimeve per pagat</t>
  </si>
  <si>
    <t>2 &lt;&lt;Emertimi i Programit&gt;&gt;</t>
  </si>
  <si>
    <t>3  &lt;&lt;Emertimi i Programit&gt;&gt;</t>
  </si>
  <si>
    <t>Shtojca 1/A. Pasqyrat Shtesë për Buxhetin Vjetor</t>
  </si>
  <si>
    <t>Pasqyra Nr.1: Parashikimi i te Ardhurave te Veta te secilit Program te Njesise se Qeverisjes Qendrore</t>
  </si>
  <si>
    <t>Njesia e Qeverisjes Qendrore</t>
  </si>
  <si>
    <t>Kodi 
i 
te ardhurave</t>
  </si>
  <si>
    <t>Koordinatori i GMS/ Nepunesi Autorizues</t>
  </si>
  <si>
    <t>Drejtori i Drejtorise Ekonomike/Finances/Nepunesi Zbatues</t>
  </si>
  <si>
    <t>IV</t>
  </si>
  <si>
    <t>Koordinatori i GMS / Nepunesi Autorizues</t>
  </si>
  <si>
    <t>Drejtori i Drejtorise Ekonomike/Finances
Nepunesi Zbatues</t>
  </si>
  <si>
    <t>Pasqyra Nr. 10: Parashikimi Mujor i Fluksit te Parase per Shpenzimet Buxhetore te secilit Program te Njesise se Qeverisjes Qendrore</t>
  </si>
  <si>
    <t>2019</t>
  </si>
  <si>
    <t>2020</t>
  </si>
  <si>
    <t>Renditja sipas prioriteteve  *</t>
  </si>
  <si>
    <t>Entiteti I Qeverisjes</t>
  </si>
  <si>
    <t>Emërtimi  institucionit</t>
  </si>
  <si>
    <t>Kodi i Degës së Thesarit</t>
  </si>
  <si>
    <t>Kodi i Projektit</t>
  </si>
  <si>
    <t>Emërtimi i Projektit</t>
  </si>
  <si>
    <t xml:space="preserve">Statusi projektit </t>
  </si>
  <si>
    <t>Vitit Fillimit</t>
  </si>
  <si>
    <t>Viti përfundimit</t>
  </si>
  <si>
    <t>Vlera Totale e projektit</t>
  </si>
  <si>
    <t>(vazhdim/I ri)</t>
  </si>
  <si>
    <t>Plan</t>
  </si>
  <si>
    <t>Fakt</t>
  </si>
  <si>
    <t>* Renditja e projekteve sipas rëndësisë dhe dobishmërisë së tyre ndaj interesit kombëtar.</t>
  </si>
  <si>
    <t xml:space="preserve">Renditja sipas prioriteteve </t>
  </si>
  <si>
    <t>Burimi i Financimit të Huaj</t>
  </si>
  <si>
    <t>Kontributi i Buxhetit të Shtetit                                                           (TVSH /Kosto Lokale)</t>
  </si>
  <si>
    <t>Grant</t>
  </si>
  <si>
    <t>Kredi</t>
  </si>
  <si>
    <t>2021</t>
  </si>
  <si>
    <t>Pasqyra 6</t>
  </si>
  <si>
    <t>Pasqyra 7. Parashikimi i Investimeve te Huaja sipas Projekteve</t>
  </si>
  <si>
    <t>Emertimi ministrise/Institucionit</t>
  </si>
  <si>
    <t xml:space="preserve">Numri i punonjësve PLAN </t>
  </si>
  <si>
    <t>Numri i punonjësve FAKT</t>
  </si>
  <si>
    <t xml:space="preserve">Parashikimi  </t>
  </si>
  <si>
    <t>Aparati I Ministrise</t>
  </si>
  <si>
    <t>Drejtoria e Pergjithshme ……</t>
  </si>
  <si>
    <t>Agjencia e ….</t>
  </si>
  <si>
    <t>Inspektoriati …….</t>
  </si>
  <si>
    <t>Drejtorite Rajonale Arsimore</t>
  </si>
  <si>
    <t>Total ministria/grupi</t>
  </si>
  <si>
    <r>
      <rPr>
        <b/>
        <sz val="10"/>
        <color indexed="10"/>
        <rFont val="Arial"/>
        <family val="2"/>
      </rPr>
      <t xml:space="preserve">Sqarim: </t>
    </r>
    <r>
      <rPr>
        <b/>
        <sz val="10"/>
        <rFont val="Arial"/>
        <family val="2"/>
      </rPr>
      <t xml:space="preserve">Numri i punonjesve per Institucionet te organizuar ne nivel qendror dhe rajonal do te paraqiten ne tabelen e mesiperme, me numrin total. </t>
    </r>
  </si>
  <si>
    <t>Psh: Drejtorite Rajonale Arsimore  15 000 punonjes.</t>
  </si>
  <si>
    <t>Pasqyra nr.4/1 Numri i punonjesve me kontrate te perkohshme pune</t>
  </si>
  <si>
    <t>Numri i punonjësve me kontrate  të miratuar me VKM</t>
  </si>
  <si>
    <t xml:space="preserve">Emertimi </t>
  </si>
  <si>
    <t xml:space="preserve">Nr. pun </t>
  </si>
  <si>
    <t>Funksioni</t>
  </si>
  <si>
    <t>Kohezgjatja e kontrates</t>
  </si>
  <si>
    <t>Kategoria pages</t>
  </si>
  <si>
    <t xml:space="preserve"> Deri ne 6 muaj/vit</t>
  </si>
  <si>
    <t>Per veprimtari dytesore qe mbulohet nga te ardhurat</t>
  </si>
  <si>
    <t>Mesatarisht Ore mesimore</t>
  </si>
  <si>
    <t>Aparati ministrise</t>
  </si>
  <si>
    <t>……….</t>
  </si>
  <si>
    <t>P.sh.       7109000</t>
  </si>
  <si>
    <t>Pasqyra nr.4 Numri i punonjesve sipas strukturave organike</t>
  </si>
  <si>
    <t>Viti I përfundimit</t>
  </si>
  <si>
    <t>2022</t>
  </si>
  <si>
    <t>Viti 2023</t>
  </si>
  <si>
    <t>2023</t>
  </si>
  <si>
    <t>Parashikimi për v.2023</t>
  </si>
  <si>
    <t>Parashikimi financimit për v.2023</t>
  </si>
  <si>
    <t>VKM nr.93, date 27.02.2019</t>
  </si>
  <si>
    <t>01110</t>
  </si>
  <si>
    <t>AIDSSH</t>
  </si>
  <si>
    <t>Autoriteti per Informimin mbi Dokumentet e ish-Sigurimit te Shtetit</t>
  </si>
  <si>
    <t xml:space="preserve">Punonjës që paguhen sipas </t>
  </si>
  <si>
    <t>Lidhjet 1 të Ligjit 9584</t>
  </si>
  <si>
    <t>datë 17.07.2006</t>
  </si>
  <si>
    <t>Kryetari</t>
  </si>
  <si>
    <t>Lidhja nr.1/D</t>
  </si>
  <si>
    <t>Anetar</t>
  </si>
  <si>
    <t>Lidhja nr.1/E</t>
  </si>
  <si>
    <t>Sekretar</t>
  </si>
  <si>
    <t>VKM 187, Lidhja 2/1</t>
  </si>
  <si>
    <t>Sekretar I Pergjithshem</t>
  </si>
  <si>
    <t>I-b</t>
  </si>
  <si>
    <t>III.4</t>
  </si>
  <si>
    <t>Pergjegjes Sektori</t>
  </si>
  <si>
    <t>III.5</t>
  </si>
  <si>
    <t>III.6</t>
  </si>
  <si>
    <t>IV-b</t>
  </si>
  <si>
    <t>IV.1</t>
  </si>
  <si>
    <t>V/2M</t>
  </si>
  <si>
    <t>V</t>
  </si>
  <si>
    <t>Punonjes me Kontrate</t>
  </si>
  <si>
    <t>V.1</t>
  </si>
  <si>
    <t>Punonjese pastrimi</t>
  </si>
  <si>
    <t>V.5</t>
  </si>
  <si>
    <t>Punonjes arkive</t>
  </si>
  <si>
    <t>VII/2M 6 ore</t>
  </si>
  <si>
    <t xml:space="preserve">II/2M </t>
  </si>
  <si>
    <t>III-a/1</t>
  </si>
  <si>
    <t>Magazinier</t>
  </si>
  <si>
    <t>VKM. 717, datë 23.06.2009</t>
  </si>
  <si>
    <t>VKM. 717, datë 23.06.2010</t>
  </si>
  <si>
    <t>VKM. 717, datë 23.06.2011</t>
  </si>
  <si>
    <t>VKM nr.47, date 22.01.2020</t>
  </si>
  <si>
    <t>Deri ne 6 ore/dite</t>
  </si>
  <si>
    <t>6 ore</t>
  </si>
  <si>
    <t>VII</t>
  </si>
  <si>
    <t>Operator</t>
  </si>
  <si>
    <t>V/2M 6 ore</t>
  </si>
  <si>
    <t>1&lt;&lt;Planifikim, Menaxhim dhe Administrim&gt;&gt;</t>
  </si>
  <si>
    <t>&lt;&lt;Planifikim, Menaxhim dhe Administrim&gt;&gt;</t>
  </si>
  <si>
    <t>1</t>
  </si>
  <si>
    <t>001</t>
  </si>
  <si>
    <t>1095001</t>
  </si>
  <si>
    <t>Autoriteti për Informimin mbi Dokumentet e ish-Sigurimit të Shtetit</t>
  </si>
  <si>
    <t>01</t>
  </si>
  <si>
    <t>3535</t>
  </si>
  <si>
    <t>231</t>
  </si>
  <si>
    <t>Blerje pajisje kompjuterike</t>
  </si>
  <si>
    <t>18BV402</t>
  </si>
  <si>
    <t>Rikonstruksion i nderteses se ADSSH dhe i Sherbimeve TIK per ngritjen e nje arkivi te integruar dhe modern (SIDA)</t>
  </si>
  <si>
    <t>02</t>
  </si>
  <si>
    <t>Amasada Suedeze</t>
  </si>
  <si>
    <r>
      <t xml:space="preserve">Parashikimi per Vitin </t>
    </r>
    <r>
      <rPr>
        <b/>
        <sz val="11"/>
        <rFont val="Cambria"/>
        <family val="1"/>
      </rPr>
      <t>2024</t>
    </r>
  </si>
  <si>
    <t>Viti 2024</t>
  </si>
  <si>
    <t>2024</t>
  </si>
  <si>
    <t>Parashikimi financimit për v.2024</t>
  </si>
  <si>
    <t>04</t>
  </si>
  <si>
    <t>Tvsh dhe kosto lokale</t>
  </si>
  <si>
    <t>Financimi deri në 31.12.2020</t>
  </si>
  <si>
    <t>Parashikimi për v.2024</t>
  </si>
  <si>
    <t>19AH601</t>
  </si>
  <si>
    <t>M950002</t>
  </si>
  <si>
    <t>Teknik mirembajtje</t>
  </si>
  <si>
    <t>VI</t>
  </si>
  <si>
    <t>PBA 2023-2025</t>
  </si>
  <si>
    <t>Fakti i Vitit 2021</t>
  </si>
  <si>
    <t>I pritshmi i vitit 2022</t>
  </si>
  <si>
    <t>Parashikimi per vitin 2023</t>
  </si>
  <si>
    <r>
      <t xml:space="preserve">Parashikimi per Vitin </t>
    </r>
    <r>
      <rPr>
        <b/>
        <sz val="11"/>
        <rFont val="Cambria"/>
        <family val="1"/>
      </rPr>
      <t>2025</t>
    </r>
  </si>
  <si>
    <t>Besa Spaho</t>
  </si>
  <si>
    <t>Viti 2025</t>
  </si>
  <si>
    <t>Detajimi Buxhetit v.2022</t>
  </si>
  <si>
    <t>Parashikimi për v.2025</t>
  </si>
  <si>
    <t>Vlera  mbetur per tu financuar pas v.2025</t>
  </si>
  <si>
    <t>Blerje orendi dhe pajisje  zyre</t>
  </si>
  <si>
    <t>2025</t>
  </si>
  <si>
    <t>Fondi per vitin 2022 ne 000/leke</t>
  </si>
  <si>
    <t>ARGUMENTIMI I KERKESES PER PUNONJES ME KONTRATE PER VITIN 2023</t>
  </si>
  <si>
    <t>Besa  Spaho</t>
  </si>
  <si>
    <t>Financimi deri në 31.12.2021</t>
  </si>
  <si>
    <t>Parashikimi financimit për v.2025</t>
  </si>
  <si>
    <t>Mbetur pas v.2025</t>
  </si>
  <si>
    <t>Selami  Zalli</t>
  </si>
  <si>
    <t>12.08.2022</t>
  </si>
  <si>
    <t>Selami Zalli</t>
  </si>
  <si>
    <t>120.8.2022</t>
  </si>
  <si>
    <t>12.8.2022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</si>
</sst>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mmmm\ d\,\ yyyy"/>
    <numFmt numFmtId="182" formatCode="0.0%"/>
    <numFmt numFmtId="183" formatCode="0.0"/>
    <numFmt numFmtId="184" formatCode="0.000%"/>
    <numFmt numFmtId="185" formatCode="000"/>
    <numFmt numFmtId="186" formatCode="0.000"/>
    <numFmt numFmtId="187" formatCode="0.0000"/>
    <numFmt numFmtId="188" formatCode="0_);\(0\)"/>
    <numFmt numFmtId="189" formatCode="0.00_);\(0.00\)"/>
    <numFmt numFmtId="190" formatCode="0.000000"/>
    <numFmt numFmtId="191" formatCode="0.0000000"/>
    <numFmt numFmtId="192" formatCode="0.00000000"/>
    <numFmt numFmtId="193" formatCode="0.000000000"/>
    <numFmt numFmtId="194" formatCode="0.00000"/>
    <numFmt numFmtId="195" formatCode="#,##0.000"/>
    <numFmt numFmtId="196" formatCode="00"/>
    <numFmt numFmtId="197" formatCode="_(* #,##0.0_);_(* \(#,##0.0\);_(* &quot;-&quot;??_);_(@_)"/>
    <numFmt numFmtId="198" formatCode="#,##0.000000000"/>
    <numFmt numFmtId="199" formatCode="#,##0.0_);\(#,##0.0\)"/>
    <numFmt numFmtId="200" formatCode="_(* #,##0.000_);_(* \(#,##0.000\);_(* &quot;-&quot;???_);_(@_)"/>
    <numFmt numFmtId="201" formatCode="#,##0.0000"/>
    <numFmt numFmtId="202" formatCode="_-* #,##0_-;\-* #,##0_-;_-* &quot;-&quot;??_-;_-@_-"/>
    <numFmt numFmtId="203" formatCode="_(* #,##0_);_(* \(#,##0\);_(* &quot;-&quot;??_);_(@_)"/>
    <numFmt numFmtId="204" formatCode="00\ 00"/>
    <numFmt numFmtId="205" formatCode="0000"/>
    <numFmt numFmtId="206" formatCode="_-* #,##0\ _P_t_s_-;\-* #,##0\ _P_t_s_-;_-* &quot;-&quot;\ _P_t_s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\(0.0\)"/>
    <numFmt numFmtId="212" formatCode="00000"/>
    <numFmt numFmtId="213" formatCode="_-* #,##0_L_e_k_-;\-* #,##0_L_e_k_-;_-* &quot;-&quot;??_L_e_k_-;_-@_-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1"/>
      <name val="Garamond"/>
      <family val="1"/>
    </font>
    <font>
      <b/>
      <i/>
      <sz val="11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Garamond"/>
      <family val="1"/>
    </font>
    <font>
      <b/>
      <sz val="10"/>
      <color indexed="10"/>
      <name val="Arial"/>
      <family val="2"/>
    </font>
    <font>
      <b/>
      <sz val="11"/>
      <name val="Cambria"/>
      <family val="1"/>
    </font>
    <font>
      <sz val="11"/>
      <name val="Times New Roman CE"/>
      <family val="0"/>
    </font>
    <font>
      <u val="single"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8"/>
      <name val="Garamond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5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1"/>
      <color indexed="56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b/>
      <sz val="11"/>
      <color indexed="53"/>
      <name val="Cambria"/>
      <family val="1"/>
    </font>
    <font>
      <b/>
      <u val="single"/>
      <sz val="11"/>
      <name val="Cambria"/>
      <family val="1"/>
    </font>
    <font>
      <sz val="10"/>
      <color indexed="8"/>
      <name val="Arial"/>
      <family val="2"/>
    </font>
    <font>
      <b/>
      <sz val="10"/>
      <color indexed="8"/>
      <name val="Helvetica"/>
      <family val="2"/>
    </font>
    <font>
      <sz val="11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Helvetica"/>
      <family val="2"/>
    </font>
    <font>
      <sz val="9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thick"/>
    </border>
    <border>
      <left style="thin"/>
      <right style="thick"/>
      <top style="dotted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dashed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medium"/>
      <top/>
      <bottom style="dott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medium"/>
      <top style="hair"/>
      <bottom style="hair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0" fontId="0" fillId="0" borderId="0" applyFill="0" applyBorder="0" applyAlignment="0" applyProtection="0"/>
    <xf numFmtId="41" fontId="0" fillId="0" borderId="0" applyFont="0" applyFill="0" applyBorder="0" applyAlignment="0" applyProtection="0"/>
    <xf numFmtId="179" fontId="63" fillId="0" borderId="0" applyFont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81" fontId="0" fillId="0" borderId="0" applyFill="0" applyBorder="0" applyAlignment="0" applyProtection="0"/>
    <xf numFmtId="0" fontId="68" fillId="0" borderId="0" applyNumberFormat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4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75" fillId="27" borderId="6" applyNumberFormat="0" applyAlignment="0" applyProtection="0"/>
    <xf numFmtId="10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77" fillId="0" borderId="0" applyNumberFormat="0" applyFill="0" applyBorder="0" applyAlignment="0" applyProtection="0"/>
  </cellStyleXfs>
  <cellXfs count="6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80">
      <alignment/>
      <protection/>
    </xf>
    <xf numFmtId="3" fontId="8" fillId="0" borderId="0" xfId="80" applyNumberFormat="1" applyFont="1" applyBorder="1">
      <alignment/>
      <protection/>
    </xf>
    <xf numFmtId="0" fontId="6" fillId="0" borderId="0" xfId="80" applyFont="1">
      <alignment/>
      <protection/>
    </xf>
    <xf numFmtId="0" fontId="6" fillId="0" borderId="0" xfId="80" applyFont="1" applyAlignment="1">
      <alignment horizontal="center"/>
      <protection/>
    </xf>
    <xf numFmtId="3" fontId="6" fillId="0" borderId="0" xfId="80" applyNumberFormat="1" applyFont="1">
      <alignment/>
      <protection/>
    </xf>
    <xf numFmtId="3" fontId="8" fillId="0" borderId="0" xfId="80" applyNumberFormat="1" applyFont="1">
      <alignment/>
      <protection/>
    </xf>
    <xf numFmtId="49" fontId="9" fillId="0" borderId="0" xfId="80" applyNumberFormat="1" applyFont="1" applyBorder="1" applyAlignment="1">
      <alignment horizontal="center" wrapText="1"/>
      <protection/>
    </xf>
    <xf numFmtId="49" fontId="9" fillId="0" borderId="0" xfId="80" applyNumberFormat="1" applyFont="1" applyBorder="1" applyAlignment="1">
      <alignment horizontal="center"/>
      <protection/>
    </xf>
    <xf numFmtId="49" fontId="9" fillId="0" borderId="0" xfId="80" applyNumberFormat="1" applyFont="1" applyAlignment="1">
      <alignment horizontal="center"/>
      <protection/>
    </xf>
    <xf numFmtId="0" fontId="0" fillId="0" borderId="0" xfId="78">
      <alignment/>
      <protection/>
    </xf>
    <xf numFmtId="0" fontId="0" fillId="0" borderId="0" xfId="70">
      <alignment/>
      <protection/>
    </xf>
    <xf numFmtId="0" fontId="0" fillId="0" borderId="0" xfId="79">
      <alignment/>
      <protection/>
    </xf>
    <xf numFmtId="0" fontId="0" fillId="0" borderId="0" xfId="79" applyFont="1">
      <alignment/>
      <protection/>
    </xf>
    <xf numFmtId="0" fontId="0" fillId="0" borderId="0" xfId="77" applyFont="1">
      <alignment/>
      <protection/>
    </xf>
    <xf numFmtId="0" fontId="14" fillId="0" borderId="0" xfId="77" applyFont="1">
      <alignment/>
      <protection/>
    </xf>
    <xf numFmtId="0" fontId="0" fillId="0" borderId="0" xfId="79" applyFont="1">
      <alignment/>
      <protection/>
    </xf>
    <xf numFmtId="0" fontId="78" fillId="0" borderId="0" xfId="0" applyFont="1" applyAlignment="1">
      <alignment/>
    </xf>
    <xf numFmtId="49" fontId="18" fillId="33" borderId="8" xfId="75" applyNumberFormat="1" applyFont="1" applyFill="1" applyBorder="1" applyAlignment="1">
      <alignment horizontal="left" vertical="center" wrapText="1"/>
      <protection/>
    </xf>
    <xf numFmtId="203" fontId="19" fillId="33" borderId="8" xfId="43" applyNumberFormat="1" applyFont="1" applyFill="1" applyBorder="1" applyAlignment="1">
      <alignment horizontal="center" vertical="center" wrapText="1"/>
    </xf>
    <xf numFmtId="0" fontId="77" fillId="33" borderId="9" xfId="0" applyFont="1" applyFill="1" applyBorder="1" applyAlignment="1">
      <alignment/>
    </xf>
    <xf numFmtId="49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3" fontId="18" fillId="33" borderId="10" xfId="75" applyNumberFormat="1" applyFont="1" applyFill="1" applyBorder="1" applyAlignment="1">
      <alignment horizontal="center" vertical="center" wrapText="1"/>
      <protection/>
    </xf>
    <xf numFmtId="0" fontId="19" fillId="33" borderId="10" xfId="75" applyFont="1" applyFill="1" applyBorder="1" applyAlignment="1">
      <alignment horizontal="left" vertical="center" wrapText="1"/>
      <protection/>
    </xf>
    <xf numFmtId="49" fontId="18" fillId="33" borderId="10" xfId="75" applyNumberFormat="1" applyFont="1" applyFill="1" applyBorder="1" applyAlignment="1">
      <alignment horizontal="left" vertical="center" wrapText="1"/>
      <protection/>
    </xf>
    <xf numFmtId="203" fontId="19" fillId="33" borderId="10" xfId="43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9" fontId="17" fillId="33" borderId="10" xfId="75" applyNumberFormat="1" applyFont="1" applyFill="1" applyBorder="1" applyAlignment="1">
      <alignment vertical="center" wrapText="1"/>
      <protection/>
    </xf>
    <xf numFmtId="49" fontId="17" fillId="33" borderId="10" xfId="75" applyNumberFormat="1" applyFont="1" applyFill="1" applyBorder="1" applyAlignment="1">
      <alignment horizontal="center" vertical="center" wrapText="1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66" applyFont="1" applyFill="1" applyBorder="1" applyAlignment="1" quotePrefix="1">
      <alignment horizontal="center" vertical="center"/>
      <protection/>
    </xf>
    <xf numFmtId="0" fontId="20" fillId="33" borderId="10" xfId="66" applyFont="1" applyFill="1" applyBorder="1" applyAlignment="1">
      <alignment horizontal="center" vertical="center"/>
      <protection/>
    </xf>
    <xf numFmtId="49" fontId="20" fillId="33" borderId="10" xfId="66" applyNumberFormat="1" applyFont="1" applyFill="1" applyBorder="1" applyAlignment="1" quotePrefix="1">
      <alignment horizontal="center" vertical="center"/>
      <protection/>
    </xf>
    <xf numFmtId="0" fontId="79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vertical="center" wrapText="1"/>
    </xf>
    <xf numFmtId="49" fontId="79" fillId="33" borderId="10" xfId="0" applyNumberFormat="1" applyFont="1" applyFill="1" applyBorder="1" applyAlignment="1">
      <alignment horizontal="left" vertical="center"/>
    </xf>
    <xf numFmtId="203" fontId="17" fillId="33" borderId="10" xfId="43" applyNumberFormat="1" applyFont="1" applyFill="1" applyBorder="1" applyAlignment="1">
      <alignment horizontal="center" vertical="center" wrapText="1"/>
    </xf>
    <xf numFmtId="203" fontId="0" fillId="33" borderId="10" xfId="43" applyNumberFormat="1" applyFont="1" applyFill="1" applyBorder="1" applyAlignment="1">
      <alignment/>
    </xf>
    <xf numFmtId="0" fontId="77" fillId="33" borderId="11" xfId="0" applyFont="1" applyFill="1" applyBorder="1" applyAlignment="1">
      <alignment/>
    </xf>
    <xf numFmtId="0" fontId="20" fillId="33" borderId="12" xfId="66" applyFont="1" applyFill="1" applyBorder="1" applyAlignment="1" quotePrefix="1">
      <alignment horizontal="center" vertical="center"/>
      <protection/>
    </xf>
    <xf numFmtId="0" fontId="20" fillId="33" borderId="12" xfId="66" applyFont="1" applyFill="1" applyBorder="1" applyAlignment="1">
      <alignment horizontal="center" vertical="center"/>
      <protection/>
    </xf>
    <xf numFmtId="0" fontId="17" fillId="33" borderId="12" xfId="0" applyFont="1" applyFill="1" applyBorder="1" applyAlignment="1">
      <alignment horizontal="center" vertical="center"/>
    </xf>
    <xf numFmtId="49" fontId="20" fillId="33" borderId="12" xfId="66" applyNumberFormat="1" applyFont="1" applyFill="1" applyBorder="1" applyAlignment="1" quotePrefix="1">
      <alignment horizontal="center" vertical="center"/>
      <protection/>
    </xf>
    <xf numFmtId="49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vertical="center" wrapText="1"/>
    </xf>
    <xf numFmtId="49" fontId="79" fillId="33" borderId="12" xfId="0" applyNumberFormat="1" applyFont="1" applyFill="1" applyBorder="1" applyAlignment="1">
      <alignment horizontal="left" vertical="center"/>
    </xf>
    <xf numFmtId="203" fontId="17" fillId="33" borderId="12" xfId="43" applyNumberFormat="1" applyFont="1" applyFill="1" applyBorder="1" applyAlignment="1">
      <alignment horizontal="center" vertical="center" wrapText="1"/>
    </xf>
    <xf numFmtId="203" fontId="0" fillId="33" borderId="12" xfId="43" applyNumberFormat="1" applyFont="1" applyFill="1" applyBorder="1" applyAlignment="1">
      <alignment/>
    </xf>
    <xf numFmtId="0" fontId="78" fillId="33" borderId="0" xfId="67" applyFont="1" applyFill="1">
      <alignment/>
      <protection/>
    </xf>
    <xf numFmtId="0" fontId="77" fillId="33" borderId="13" xfId="0" applyFont="1" applyFill="1" applyBorder="1" applyAlignment="1">
      <alignment/>
    </xf>
    <xf numFmtId="0" fontId="77" fillId="33" borderId="14" xfId="0" applyFont="1" applyFill="1" applyBorder="1" applyAlignment="1">
      <alignment/>
    </xf>
    <xf numFmtId="0" fontId="17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49" fillId="0" borderId="0" xfId="66" applyFont="1">
      <alignment/>
      <protection/>
    </xf>
    <xf numFmtId="0" fontId="50" fillId="33" borderId="0" xfId="77" applyFont="1" applyFill="1">
      <alignment/>
      <protection/>
    </xf>
    <xf numFmtId="0" fontId="0" fillId="33" borderId="0" xfId="77" applyFont="1" applyFill="1">
      <alignment/>
      <protection/>
    </xf>
    <xf numFmtId="0" fontId="0" fillId="0" borderId="0" xfId="77" applyFont="1">
      <alignment/>
      <protection/>
    </xf>
    <xf numFmtId="0" fontId="0" fillId="33" borderId="0" xfId="66" applyFont="1" applyFill="1" applyBorder="1">
      <alignment/>
      <protection/>
    </xf>
    <xf numFmtId="0" fontId="0" fillId="33" borderId="0" xfId="66" applyFont="1" applyFill="1">
      <alignment/>
      <protection/>
    </xf>
    <xf numFmtId="0" fontId="0" fillId="0" borderId="0" xfId="66" applyFont="1">
      <alignment/>
      <protection/>
    </xf>
    <xf numFmtId="0" fontId="1" fillId="33" borderId="0" xfId="66" applyFont="1" applyFill="1">
      <alignment/>
      <protection/>
    </xf>
    <xf numFmtId="0" fontId="1" fillId="33" borderId="0" xfId="66" applyFont="1" applyFill="1" applyBorder="1">
      <alignment/>
      <protection/>
    </xf>
    <xf numFmtId="3" fontId="11" fillId="33" borderId="0" xfId="80" applyNumberFormat="1" applyFont="1" applyFill="1" applyBorder="1" applyAlignment="1">
      <alignment horizontal="center"/>
      <protection/>
    </xf>
    <xf numFmtId="3" fontId="12" fillId="33" borderId="0" xfId="80" applyNumberFormat="1" applyFont="1" applyFill="1" applyBorder="1" applyAlignment="1">
      <alignment horizontal="center"/>
      <protection/>
    </xf>
    <xf numFmtId="3" fontId="12" fillId="33" borderId="0" xfId="80" applyNumberFormat="1" applyFont="1" applyFill="1" applyBorder="1">
      <alignment/>
      <protection/>
    </xf>
    <xf numFmtId="3" fontId="11" fillId="33" borderId="0" xfId="80" applyNumberFormat="1" applyFont="1" applyFill="1" applyBorder="1">
      <alignment/>
      <protection/>
    </xf>
    <xf numFmtId="49" fontId="22" fillId="33" borderId="17" xfId="80" applyNumberFormat="1" applyFont="1" applyFill="1" applyBorder="1" applyAlignment="1">
      <alignment horizontal="center"/>
      <protection/>
    </xf>
    <xf numFmtId="49" fontId="22" fillId="33" borderId="18" xfId="80" applyNumberFormat="1" applyFont="1" applyFill="1" applyBorder="1" applyAlignment="1">
      <alignment horizontal="center" wrapText="1"/>
      <protection/>
    </xf>
    <xf numFmtId="49" fontId="22" fillId="33" borderId="19" xfId="80" applyNumberFormat="1" applyFont="1" applyFill="1" applyBorder="1" applyAlignment="1">
      <alignment horizontal="center" wrapText="1"/>
      <protection/>
    </xf>
    <xf numFmtId="49" fontId="22" fillId="33" borderId="19" xfId="80" applyNumberFormat="1" applyFont="1" applyFill="1" applyBorder="1" applyAlignment="1">
      <alignment horizontal="center" vertical="center" wrapText="1"/>
      <protection/>
    </xf>
    <xf numFmtId="3" fontId="22" fillId="33" borderId="20" xfId="80" applyNumberFormat="1" applyFont="1" applyFill="1" applyBorder="1">
      <alignment/>
      <protection/>
    </xf>
    <xf numFmtId="3" fontId="22" fillId="33" borderId="21" xfId="80" applyNumberFormat="1" applyFont="1" applyFill="1" applyBorder="1">
      <alignment/>
      <protection/>
    </xf>
    <xf numFmtId="3" fontId="22" fillId="33" borderId="22" xfId="80" applyNumberFormat="1" applyFont="1" applyFill="1" applyBorder="1">
      <alignment/>
      <protection/>
    </xf>
    <xf numFmtId="3" fontId="22" fillId="33" borderId="23" xfId="80" applyNumberFormat="1" applyFont="1" applyFill="1" applyBorder="1">
      <alignment/>
      <protection/>
    </xf>
    <xf numFmtId="3" fontId="22" fillId="33" borderId="24" xfId="80" applyNumberFormat="1" applyFont="1" applyFill="1" applyBorder="1">
      <alignment/>
      <protection/>
    </xf>
    <xf numFmtId="3" fontId="22" fillId="33" borderId="25" xfId="80" applyNumberFormat="1" applyFont="1" applyFill="1" applyBorder="1">
      <alignment/>
      <protection/>
    </xf>
    <xf numFmtId="3" fontId="22" fillId="33" borderId="26" xfId="80" applyNumberFormat="1" applyFont="1" applyFill="1" applyBorder="1">
      <alignment/>
      <protection/>
    </xf>
    <xf numFmtId="3" fontId="22" fillId="33" borderId="27" xfId="80" applyNumberFormat="1" applyFont="1" applyFill="1" applyBorder="1">
      <alignment/>
      <protection/>
    </xf>
    <xf numFmtId="3" fontId="22" fillId="33" borderId="28" xfId="80" applyNumberFormat="1" applyFont="1" applyFill="1" applyBorder="1">
      <alignment/>
      <protection/>
    </xf>
    <xf numFmtId="3" fontId="22" fillId="33" borderId="29" xfId="80" applyNumberFormat="1" applyFont="1" applyFill="1" applyBorder="1">
      <alignment/>
      <protection/>
    </xf>
    <xf numFmtId="3" fontId="22" fillId="33" borderId="30" xfId="80" applyNumberFormat="1" applyFont="1" applyFill="1" applyBorder="1">
      <alignment/>
      <protection/>
    </xf>
    <xf numFmtId="3" fontId="22" fillId="33" borderId="31" xfId="80" applyNumberFormat="1" applyFont="1" applyFill="1" applyBorder="1">
      <alignment/>
      <protection/>
    </xf>
    <xf numFmtId="3" fontId="22" fillId="33" borderId="32" xfId="80" applyNumberFormat="1" applyFont="1" applyFill="1" applyBorder="1">
      <alignment/>
      <protection/>
    </xf>
    <xf numFmtId="3" fontId="22" fillId="33" borderId="33" xfId="80" applyNumberFormat="1" applyFont="1" applyFill="1" applyBorder="1">
      <alignment/>
      <protection/>
    </xf>
    <xf numFmtId="3" fontId="22" fillId="33" borderId="34" xfId="80" applyNumberFormat="1" applyFont="1" applyFill="1" applyBorder="1">
      <alignment/>
      <protection/>
    </xf>
    <xf numFmtId="3" fontId="22" fillId="33" borderId="35" xfId="80" applyNumberFormat="1" applyFont="1" applyFill="1" applyBorder="1">
      <alignment/>
      <protection/>
    </xf>
    <xf numFmtId="3" fontId="22" fillId="33" borderId="36" xfId="80" applyNumberFormat="1" applyFont="1" applyFill="1" applyBorder="1">
      <alignment/>
      <protection/>
    </xf>
    <xf numFmtId="3" fontId="22" fillId="33" borderId="17" xfId="80" applyNumberFormat="1" applyFont="1" applyFill="1" applyBorder="1">
      <alignment/>
      <protection/>
    </xf>
    <xf numFmtId="3" fontId="22" fillId="33" borderId="37" xfId="80" applyNumberFormat="1" applyFont="1" applyFill="1" applyBorder="1">
      <alignment/>
      <protection/>
    </xf>
    <xf numFmtId="3" fontId="22" fillId="33" borderId="38" xfId="80" applyNumberFormat="1" applyFont="1" applyFill="1" applyBorder="1">
      <alignment/>
      <protection/>
    </xf>
    <xf numFmtId="49" fontId="12" fillId="33" borderId="0" xfId="80" applyNumberFormat="1" applyFont="1" applyFill="1" applyBorder="1" applyAlignment="1">
      <alignment horizontal="center" wrapText="1"/>
      <protection/>
    </xf>
    <xf numFmtId="0" fontId="6" fillId="33" borderId="0" xfId="66" applyFont="1" applyFill="1" applyBorder="1">
      <alignment/>
      <protection/>
    </xf>
    <xf numFmtId="0" fontId="6" fillId="33" borderId="0" xfId="66" applyFont="1" applyFill="1" applyBorder="1" applyAlignment="1">
      <alignment vertical="center" wrapText="1"/>
      <protection/>
    </xf>
    <xf numFmtId="3" fontId="22" fillId="33" borderId="39" xfId="80" applyNumberFormat="1" applyFont="1" applyFill="1" applyBorder="1">
      <alignment/>
      <protection/>
    </xf>
    <xf numFmtId="49" fontId="22" fillId="33" borderId="40" xfId="80" applyNumberFormat="1" applyFont="1" applyFill="1" applyBorder="1" applyAlignment="1">
      <alignment horizontal="center"/>
      <protection/>
    </xf>
    <xf numFmtId="49" fontId="12" fillId="33" borderId="0" xfId="80" applyNumberFormat="1" applyFont="1" applyFill="1" applyBorder="1" applyAlignment="1">
      <alignment horizontal="center"/>
      <protection/>
    </xf>
    <xf numFmtId="3" fontId="22" fillId="33" borderId="41" xfId="80" applyNumberFormat="1" applyFont="1" applyFill="1" applyBorder="1">
      <alignment/>
      <protection/>
    </xf>
    <xf numFmtId="49" fontId="22" fillId="33" borderId="42" xfId="80" applyNumberFormat="1" applyFont="1" applyFill="1" applyBorder="1" applyAlignment="1">
      <alignment horizontal="center" wrapText="1"/>
      <protection/>
    </xf>
    <xf numFmtId="3" fontId="22" fillId="33" borderId="43" xfId="80" applyNumberFormat="1" applyFont="1" applyFill="1" applyBorder="1">
      <alignment/>
      <protection/>
    </xf>
    <xf numFmtId="3" fontId="22" fillId="33" borderId="44" xfId="80" applyNumberFormat="1" applyFont="1" applyFill="1" applyBorder="1">
      <alignment/>
      <protection/>
    </xf>
    <xf numFmtId="3" fontId="22" fillId="33" borderId="45" xfId="80" applyNumberFormat="1" applyFont="1" applyFill="1" applyBorder="1">
      <alignment/>
      <protection/>
    </xf>
    <xf numFmtId="3" fontId="22" fillId="33" borderId="46" xfId="80" applyNumberFormat="1" applyFont="1" applyFill="1" applyBorder="1">
      <alignment/>
      <protection/>
    </xf>
    <xf numFmtId="3" fontId="22" fillId="33" borderId="47" xfId="80" applyNumberFormat="1" applyFont="1" applyFill="1" applyBorder="1">
      <alignment/>
      <protection/>
    </xf>
    <xf numFmtId="0" fontId="51" fillId="33" borderId="36" xfId="66" applyFont="1" applyFill="1" applyBorder="1" applyAlignment="1">
      <alignment horizontal="center" vertical="center" wrapText="1"/>
      <protection/>
    </xf>
    <xf numFmtId="0" fontId="51" fillId="33" borderId="38" xfId="66" applyFont="1" applyFill="1" applyBorder="1" applyAlignment="1">
      <alignment horizontal="center" vertical="center" wrapText="1"/>
      <protection/>
    </xf>
    <xf numFmtId="0" fontId="51" fillId="33" borderId="48" xfId="66" applyFont="1" applyFill="1" applyBorder="1" applyAlignment="1">
      <alignment horizontal="center" vertical="center" wrapText="1"/>
      <protection/>
    </xf>
    <xf numFmtId="0" fontId="0" fillId="33" borderId="49" xfId="66" applyFont="1" applyFill="1" applyBorder="1">
      <alignment/>
      <protection/>
    </xf>
    <xf numFmtId="0" fontId="0" fillId="33" borderId="50" xfId="66" applyFont="1" applyFill="1" applyBorder="1">
      <alignment/>
      <protection/>
    </xf>
    <xf numFmtId="0" fontId="1" fillId="33" borderId="0" xfId="66" applyFont="1" applyFill="1" applyBorder="1" applyAlignment="1">
      <alignment vertical="center"/>
      <protection/>
    </xf>
    <xf numFmtId="0" fontId="52" fillId="0" borderId="0" xfId="77" applyFont="1">
      <alignment/>
      <protection/>
    </xf>
    <xf numFmtId="0" fontId="52" fillId="0" borderId="51" xfId="77" applyFont="1" applyBorder="1">
      <alignment/>
      <protection/>
    </xf>
    <xf numFmtId="0" fontId="52" fillId="33" borderId="0" xfId="77" applyFont="1" applyFill="1">
      <alignment/>
      <protection/>
    </xf>
    <xf numFmtId="0" fontId="51" fillId="34" borderId="39" xfId="77" applyFont="1" applyFill="1" applyBorder="1">
      <alignment/>
      <protection/>
    </xf>
    <xf numFmtId="0" fontId="51" fillId="34" borderId="52" xfId="77" applyFont="1" applyFill="1" applyBorder="1">
      <alignment/>
      <protection/>
    </xf>
    <xf numFmtId="0" fontId="50" fillId="34" borderId="52" xfId="76" applyFont="1" applyFill="1" applyBorder="1" applyAlignment="1">
      <alignment/>
    </xf>
    <xf numFmtId="0" fontId="51" fillId="34" borderId="52" xfId="76" applyFont="1" applyFill="1" applyBorder="1" applyAlignment="1">
      <alignment horizontal="center"/>
    </xf>
    <xf numFmtId="0" fontId="51" fillId="33" borderId="52" xfId="77" applyFont="1" applyFill="1" applyBorder="1">
      <alignment/>
      <protection/>
    </xf>
    <xf numFmtId="0" fontId="50" fillId="33" borderId="52" xfId="77" applyFont="1" applyFill="1" applyBorder="1">
      <alignment/>
      <protection/>
    </xf>
    <xf numFmtId="0" fontId="53" fillId="33" borderId="0" xfId="0" applyFont="1" applyFill="1" applyAlignment="1">
      <alignment/>
    </xf>
    <xf numFmtId="0" fontId="22" fillId="33" borderId="0" xfId="77" applyFont="1" applyFill="1">
      <alignment/>
      <protection/>
    </xf>
    <xf numFmtId="0" fontId="54" fillId="33" borderId="53" xfId="76" applyFont="1" applyFill="1" applyBorder="1" applyAlignment="1">
      <alignment/>
    </xf>
    <xf numFmtId="0" fontId="54" fillId="33" borderId="0" xfId="76" applyFont="1" applyFill="1" applyBorder="1" applyAlignment="1">
      <alignment/>
    </xf>
    <xf numFmtId="0" fontId="52" fillId="33" borderId="0" xfId="77" applyFont="1" applyFill="1" applyBorder="1">
      <alignment/>
      <protection/>
    </xf>
    <xf numFmtId="0" fontId="54" fillId="33" borderId="0" xfId="77" applyFont="1" applyFill="1" applyBorder="1">
      <alignment/>
      <protection/>
    </xf>
    <xf numFmtId="0" fontId="52" fillId="33" borderId="53" xfId="77" applyFont="1" applyFill="1" applyBorder="1">
      <alignment/>
      <protection/>
    </xf>
    <xf numFmtId="0" fontId="22" fillId="33" borderId="54" xfId="77" applyFont="1" applyFill="1" applyBorder="1">
      <alignment/>
      <protection/>
    </xf>
    <xf numFmtId="0" fontId="22" fillId="33" borderId="54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left"/>
    </xf>
    <xf numFmtId="0" fontId="52" fillId="33" borderId="54" xfId="77" applyFont="1" applyFill="1" applyBorder="1">
      <alignment/>
      <protection/>
    </xf>
    <xf numFmtId="0" fontId="52" fillId="33" borderId="55" xfId="77" applyFont="1" applyFill="1" applyBorder="1">
      <alignment/>
      <protection/>
    </xf>
    <xf numFmtId="0" fontId="52" fillId="33" borderId="51" xfId="77" applyFont="1" applyFill="1" applyBorder="1">
      <alignment/>
      <protection/>
    </xf>
    <xf numFmtId="0" fontId="52" fillId="33" borderId="51" xfId="76" applyFont="1" applyFill="1" applyBorder="1" applyAlignment="1">
      <alignment/>
    </xf>
    <xf numFmtId="0" fontId="52" fillId="35" borderId="0" xfId="76" applyFont="1" applyFill="1" applyAlignment="1">
      <alignment/>
    </xf>
    <xf numFmtId="0" fontId="52" fillId="33" borderId="0" xfId="76" applyFont="1" applyFill="1" applyAlignment="1">
      <alignment/>
    </xf>
    <xf numFmtId="0" fontId="52" fillId="33" borderId="0" xfId="76" applyFont="1" applyFill="1" applyBorder="1" applyAlignment="1">
      <alignment/>
    </xf>
    <xf numFmtId="0" fontId="55" fillId="33" borderId="9" xfId="76" applyFont="1" applyFill="1" applyBorder="1" applyAlignment="1">
      <alignment horizontal="center"/>
    </xf>
    <xf numFmtId="0" fontId="55" fillId="33" borderId="13" xfId="76" applyFont="1" applyFill="1" applyBorder="1" applyAlignment="1">
      <alignment horizontal="center"/>
    </xf>
    <xf numFmtId="3" fontId="22" fillId="33" borderId="10" xfId="80" applyNumberFormat="1" applyFont="1" applyFill="1" applyBorder="1">
      <alignment/>
      <protection/>
    </xf>
    <xf numFmtId="0" fontId="55" fillId="33" borderId="10" xfId="76" applyFont="1" applyFill="1" applyBorder="1" applyAlignment="1">
      <alignment horizontal="center"/>
    </xf>
    <xf numFmtId="0" fontId="55" fillId="33" borderId="15" xfId="76" applyFont="1" applyFill="1" applyBorder="1" applyAlignment="1">
      <alignment horizontal="center"/>
    </xf>
    <xf numFmtId="0" fontId="52" fillId="33" borderId="9" xfId="76" applyFont="1" applyFill="1" applyBorder="1" applyAlignment="1">
      <alignment/>
    </xf>
    <xf numFmtId="0" fontId="52" fillId="33" borderId="13" xfId="76" applyFont="1" applyFill="1" applyBorder="1" applyAlignment="1">
      <alignment/>
    </xf>
    <xf numFmtId="0" fontId="55" fillId="33" borderId="10" xfId="76" applyFont="1" applyFill="1" applyBorder="1" applyAlignment="1">
      <alignment horizontal="left" wrapText="1"/>
    </xf>
    <xf numFmtId="0" fontId="52" fillId="33" borderId="10" xfId="76" applyFont="1" applyFill="1" applyBorder="1" applyAlignment="1">
      <alignment/>
    </xf>
    <xf numFmtId="0" fontId="52" fillId="35" borderId="10" xfId="76" applyFont="1" applyFill="1" applyBorder="1" applyAlignment="1">
      <alignment/>
    </xf>
    <xf numFmtId="0" fontId="52" fillId="33" borderId="15" xfId="76" applyFont="1" applyFill="1" applyBorder="1" applyAlignment="1">
      <alignment/>
    </xf>
    <xf numFmtId="0" fontId="52" fillId="35" borderId="9" xfId="76" applyFont="1" applyFill="1" applyBorder="1" applyAlignment="1">
      <alignment/>
    </xf>
    <xf numFmtId="0" fontId="52" fillId="35" borderId="15" xfId="76" applyFont="1" applyFill="1" applyBorder="1" applyAlignment="1">
      <alignment/>
    </xf>
    <xf numFmtId="0" fontId="52" fillId="35" borderId="13" xfId="76" applyFont="1" applyFill="1" applyBorder="1" applyAlignment="1">
      <alignment/>
    </xf>
    <xf numFmtId="0" fontId="52" fillId="33" borderId="56" xfId="76" applyFont="1" applyFill="1" applyBorder="1" applyAlignment="1">
      <alignment/>
    </xf>
    <xf numFmtId="0" fontId="52" fillId="33" borderId="57" xfId="76" applyFont="1" applyFill="1" applyBorder="1" applyAlignment="1">
      <alignment/>
    </xf>
    <xf numFmtId="0" fontId="55" fillId="33" borderId="58" xfId="76" applyFont="1" applyFill="1" applyBorder="1" applyAlignment="1">
      <alignment horizontal="left" wrapText="1"/>
    </xf>
    <xf numFmtId="0" fontId="52" fillId="33" borderId="58" xfId="76" applyFont="1" applyFill="1" applyBorder="1" applyAlignment="1">
      <alignment/>
    </xf>
    <xf numFmtId="0" fontId="52" fillId="35" borderId="58" xfId="76" applyFont="1" applyFill="1" applyBorder="1" applyAlignment="1">
      <alignment/>
    </xf>
    <xf numFmtId="0" fontId="54" fillId="33" borderId="58" xfId="76" applyFont="1" applyFill="1" applyBorder="1" applyAlignment="1">
      <alignment horizontal="right"/>
    </xf>
    <xf numFmtId="0" fontId="52" fillId="33" borderId="59" xfId="76" applyFont="1" applyFill="1" applyBorder="1" applyAlignment="1">
      <alignment/>
    </xf>
    <xf numFmtId="0" fontId="54" fillId="35" borderId="60" xfId="76" applyFont="1" applyFill="1" applyBorder="1" applyAlignment="1">
      <alignment horizontal="centerContinuous"/>
    </xf>
    <xf numFmtId="0" fontId="54" fillId="35" borderId="61" xfId="76" applyFont="1" applyFill="1" applyBorder="1" applyAlignment="1">
      <alignment horizontal="centerContinuous"/>
    </xf>
    <xf numFmtId="0" fontId="22" fillId="33" borderId="62" xfId="77" applyFont="1" applyFill="1" applyBorder="1" applyAlignment="1">
      <alignment horizontal="center"/>
      <protection/>
    </xf>
    <xf numFmtId="0" fontId="54" fillId="35" borderId="62" xfId="76" applyFont="1" applyFill="1" applyBorder="1" applyAlignment="1">
      <alignment horizontal="centerContinuous"/>
    </xf>
    <xf numFmtId="0" fontId="52" fillId="33" borderId="62" xfId="76" applyFont="1" applyFill="1" applyBorder="1" applyAlignment="1">
      <alignment horizontal="right"/>
    </xf>
    <xf numFmtId="0" fontId="54" fillId="33" borderId="62" xfId="76" applyFont="1" applyFill="1" applyBorder="1" applyAlignment="1">
      <alignment horizontal="right"/>
    </xf>
    <xf numFmtId="0" fontId="52" fillId="33" borderId="62" xfId="76" applyFont="1" applyFill="1" applyBorder="1" applyAlignment="1">
      <alignment/>
    </xf>
    <xf numFmtId="0" fontId="52" fillId="33" borderId="62" xfId="77" applyFont="1" applyFill="1" applyBorder="1">
      <alignment/>
      <protection/>
    </xf>
    <xf numFmtId="0" fontId="52" fillId="33" borderId="63" xfId="77" applyFont="1" applyFill="1" applyBorder="1">
      <alignment/>
      <protection/>
    </xf>
    <xf numFmtId="0" fontId="52" fillId="33" borderId="54" xfId="0" applyFont="1" applyFill="1" applyBorder="1" applyAlignment="1">
      <alignment/>
    </xf>
    <xf numFmtId="3" fontId="52" fillId="33" borderId="0" xfId="80" applyNumberFormat="1" applyFont="1" applyFill="1">
      <alignment/>
      <protection/>
    </xf>
    <xf numFmtId="0" fontId="55" fillId="35" borderId="64" xfId="76" applyFont="1" applyFill="1" applyBorder="1" applyAlignment="1">
      <alignment horizontal="center"/>
    </xf>
    <xf numFmtId="0" fontId="55" fillId="35" borderId="65" xfId="76" applyFont="1" applyFill="1" applyBorder="1" applyAlignment="1">
      <alignment horizontal="center"/>
    </xf>
    <xf numFmtId="0" fontId="55" fillId="35" borderId="8" xfId="76" applyFont="1" applyFill="1" applyBorder="1" applyAlignment="1">
      <alignment horizontal="center"/>
    </xf>
    <xf numFmtId="0" fontId="55" fillId="35" borderId="66" xfId="76" applyFont="1" applyFill="1" applyBorder="1" applyAlignment="1">
      <alignment horizontal="center"/>
    </xf>
    <xf numFmtId="0" fontId="55" fillId="33" borderId="12" xfId="77" applyFont="1" applyFill="1" applyBorder="1" applyAlignment="1">
      <alignment horizontal="center" vertical="center" wrapText="1"/>
      <protection/>
    </xf>
    <xf numFmtId="0" fontId="52" fillId="33" borderId="13" xfId="76" applyFont="1" applyFill="1" applyBorder="1" applyAlignment="1">
      <alignment horizontal="center"/>
    </xf>
    <xf numFmtId="0" fontId="56" fillId="33" borderId="0" xfId="66" applyFont="1" applyFill="1">
      <alignment/>
      <protection/>
    </xf>
    <xf numFmtId="0" fontId="51" fillId="33" borderId="0" xfId="66" applyFont="1" applyFill="1">
      <alignment/>
      <protection/>
    </xf>
    <xf numFmtId="0" fontId="50" fillId="0" borderId="0" xfId="66" applyFont="1">
      <alignment/>
      <protection/>
    </xf>
    <xf numFmtId="0" fontId="50" fillId="0" borderId="54" xfId="66" applyFont="1" applyBorder="1">
      <alignment/>
      <protection/>
    </xf>
    <xf numFmtId="3" fontId="50" fillId="0" borderId="0" xfId="80" applyNumberFormat="1" applyFont="1">
      <alignment/>
      <protection/>
    </xf>
    <xf numFmtId="0" fontId="0" fillId="33" borderId="0" xfId="77" applyFont="1" applyFill="1">
      <alignment/>
      <protection/>
    </xf>
    <xf numFmtId="0" fontId="13" fillId="33" borderId="0" xfId="77" applyFont="1" applyFill="1">
      <alignment/>
      <protection/>
    </xf>
    <xf numFmtId="3" fontId="6" fillId="33" borderId="0" xfId="80" applyNumberFormat="1" applyFont="1" applyFill="1">
      <alignment/>
      <protection/>
    </xf>
    <xf numFmtId="0" fontId="0" fillId="33" borderId="0" xfId="80" applyFill="1">
      <alignment/>
      <protection/>
    </xf>
    <xf numFmtId="0" fontId="6" fillId="33" borderId="0" xfId="80" applyFont="1" applyFill="1">
      <alignment/>
      <protection/>
    </xf>
    <xf numFmtId="0" fontId="6" fillId="33" borderId="54" xfId="0" applyFont="1" applyFill="1" applyBorder="1" applyAlignment="1">
      <alignment/>
    </xf>
    <xf numFmtId="0" fontId="57" fillId="33" borderId="0" xfId="77" applyFont="1" applyFill="1">
      <alignment/>
      <protection/>
    </xf>
    <xf numFmtId="3" fontId="22" fillId="33" borderId="67" xfId="80" applyNumberFormat="1" applyFont="1" applyFill="1" applyBorder="1">
      <alignment/>
      <protection/>
    </xf>
    <xf numFmtId="0" fontId="52" fillId="33" borderId="0" xfId="80" applyFont="1" applyFill="1">
      <alignment/>
      <protection/>
    </xf>
    <xf numFmtId="3" fontId="22" fillId="33" borderId="0" xfId="80" applyNumberFormat="1" applyFont="1" applyFill="1" applyBorder="1">
      <alignment/>
      <protection/>
    </xf>
    <xf numFmtId="3" fontId="52" fillId="33" borderId="0" xfId="80" applyNumberFormat="1" applyFont="1" applyFill="1" applyBorder="1">
      <alignment/>
      <protection/>
    </xf>
    <xf numFmtId="0" fontId="54" fillId="35" borderId="0" xfId="0" applyFont="1" applyFill="1" applyBorder="1" applyAlignment="1">
      <alignment/>
    </xf>
    <xf numFmtId="3" fontId="52" fillId="33" borderId="0" xfId="80" applyNumberFormat="1" applyFont="1" applyFill="1" applyBorder="1" applyAlignment="1">
      <alignment horizontal="center"/>
      <protection/>
    </xf>
    <xf numFmtId="3" fontId="52" fillId="33" borderId="68" xfId="80" applyNumberFormat="1" applyFont="1" applyFill="1" applyBorder="1" applyAlignment="1">
      <alignment horizontal="center"/>
      <protection/>
    </xf>
    <xf numFmtId="3" fontId="22" fillId="33" borderId="69" xfId="80" applyNumberFormat="1" applyFont="1" applyFill="1" applyBorder="1" applyAlignment="1">
      <alignment horizontal="center"/>
      <protection/>
    </xf>
    <xf numFmtId="3" fontId="22" fillId="33" borderId="54" xfId="80" applyNumberFormat="1" applyFont="1" applyFill="1" applyBorder="1" applyAlignment="1">
      <alignment horizontal="center"/>
      <protection/>
    </xf>
    <xf numFmtId="0" fontId="52" fillId="33" borderId="0" xfId="80" applyFont="1" applyFill="1" applyAlignment="1">
      <alignment horizontal="center"/>
      <protection/>
    </xf>
    <xf numFmtId="3" fontId="22" fillId="33" borderId="70" xfId="80" applyNumberFormat="1" applyFont="1" applyFill="1" applyBorder="1">
      <alignment/>
      <protection/>
    </xf>
    <xf numFmtId="3" fontId="22" fillId="33" borderId="71" xfId="80" applyNumberFormat="1" applyFont="1" applyFill="1" applyBorder="1">
      <alignment/>
      <protection/>
    </xf>
    <xf numFmtId="3" fontId="22" fillId="33" borderId="72" xfId="80" applyNumberFormat="1" applyFont="1" applyFill="1" applyBorder="1">
      <alignment/>
      <protection/>
    </xf>
    <xf numFmtId="3" fontId="52" fillId="33" borderId="53" xfId="80" applyNumberFormat="1" applyFont="1" applyFill="1" applyBorder="1">
      <alignment/>
      <protection/>
    </xf>
    <xf numFmtId="3" fontId="52" fillId="33" borderId="73" xfId="80" applyNumberFormat="1" applyFont="1" applyFill="1" applyBorder="1">
      <alignment/>
      <protection/>
    </xf>
    <xf numFmtId="3" fontId="22" fillId="33" borderId="74" xfId="80" applyNumberFormat="1" applyFont="1" applyFill="1" applyBorder="1">
      <alignment/>
      <protection/>
    </xf>
    <xf numFmtId="49" fontId="22" fillId="33" borderId="75" xfId="80" applyNumberFormat="1" applyFont="1" applyFill="1" applyBorder="1" applyAlignment="1">
      <alignment horizontal="center"/>
      <protection/>
    </xf>
    <xf numFmtId="49" fontId="22" fillId="33" borderId="76" xfId="80" applyNumberFormat="1" applyFont="1" applyFill="1" applyBorder="1" applyAlignment="1">
      <alignment horizontal="center"/>
      <protection/>
    </xf>
    <xf numFmtId="3" fontId="22" fillId="33" borderId="77" xfId="80" applyNumberFormat="1" applyFont="1" applyFill="1" applyBorder="1">
      <alignment/>
      <protection/>
    </xf>
    <xf numFmtId="3" fontId="22" fillId="33" borderId="68" xfId="80" applyNumberFormat="1" applyFont="1" applyFill="1" applyBorder="1">
      <alignment/>
      <protection/>
    </xf>
    <xf numFmtId="49" fontId="22" fillId="33" borderId="78" xfId="80" applyNumberFormat="1" applyFont="1" applyFill="1" applyBorder="1" applyAlignment="1">
      <alignment horizontal="center" wrapText="1"/>
      <protection/>
    </xf>
    <xf numFmtId="49" fontId="22" fillId="33" borderId="0" xfId="80" applyNumberFormat="1" applyFont="1" applyFill="1" applyBorder="1" applyAlignment="1">
      <alignment horizontal="center" wrapText="1"/>
      <protection/>
    </xf>
    <xf numFmtId="3" fontId="22" fillId="33" borderId="79" xfId="80" applyNumberFormat="1" applyFont="1" applyFill="1" applyBorder="1">
      <alignment/>
      <protection/>
    </xf>
    <xf numFmtId="3" fontId="22" fillId="33" borderId="80" xfId="80" applyNumberFormat="1" applyFont="1" applyFill="1" applyBorder="1">
      <alignment/>
      <protection/>
    </xf>
    <xf numFmtId="3" fontId="22" fillId="33" borderId="81" xfId="80" applyNumberFormat="1" applyFont="1" applyFill="1" applyBorder="1">
      <alignment/>
      <protection/>
    </xf>
    <xf numFmtId="3" fontId="22" fillId="33" borderId="82" xfId="80" applyNumberFormat="1" applyFont="1" applyFill="1" applyBorder="1">
      <alignment/>
      <protection/>
    </xf>
    <xf numFmtId="3" fontId="22" fillId="33" borderId="65" xfId="80" applyNumberFormat="1" applyFont="1" applyFill="1" applyBorder="1">
      <alignment/>
      <protection/>
    </xf>
    <xf numFmtId="3" fontId="22" fillId="33" borderId="8" xfId="80" applyNumberFormat="1" applyFont="1" applyFill="1" applyBorder="1">
      <alignment/>
      <protection/>
    </xf>
    <xf numFmtId="3" fontId="22" fillId="33" borderId="83" xfId="80" applyNumberFormat="1" applyFont="1" applyFill="1" applyBorder="1">
      <alignment/>
      <protection/>
    </xf>
    <xf numFmtId="3" fontId="22" fillId="33" borderId="0" xfId="80" applyNumberFormat="1" applyFont="1" applyFill="1">
      <alignment/>
      <protection/>
    </xf>
    <xf numFmtId="3" fontId="22" fillId="33" borderId="84" xfId="80" applyNumberFormat="1" applyFont="1" applyFill="1" applyBorder="1">
      <alignment/>
      <protection/>
    </xf>
    <xf numFmtId="3" fontId="22" fillId="33" borderId="85" xfId="80" applyNumberFormat="1" applyFont="1" applyFill="1" applyBorder="1">
      <alignment/>
      <protection/>
    </xf>
    <xf numFmtId="3" fontId="22" fillId="33" borderId="86" xfId="80" applyNumberFormat="1" applyFont="1" applyFill="1" applyBorder="1">
      <alignment/>
      <protection/>
    </xf>
    <xf numFmtId="3" fontId="22" fillId="33" borderId="13" xfId="80" applyNumberFormat="1" applyFont="1" applyFill="1" applyBorder="1">
      <alignment/>
      <protection/>
    </xf>
    <xf numFmtId="3" fontId="22" fillId="33" borderId="87" xfId="80" applyNumberFormat="1" applyFont="1" applyFill="1" applyBorder="1">
      <alignment/>
      <protection/>
    </xf>
    <xf numFmtId="3" fontId="52" fillId="33" borderId="84" xfId="80" applyNumberFormat="1" applyFont="1" applyFill="1" applyBorder="1">
      <alignment/>
      <protection/>
    </xf>
    <xf numFmtId="3" fontId="52" fillId="33" borderId="26" xfId="80" applyNumberFormat="1" applyFont="1" applyFill="1" applyBorder="1">
      <alignment/>
      <protection/>
    </xf>
    <xf numFmtId="3" fontId="52" fillId="33" borderId="85" xfId="80" applyNumberFormat="1" applyFont="1" applyFill="1" applyBorder="1">
      <alignment/>
      <protection/>
    </xf>
    <xf numFmtId="3" fontId="52" fillId="33" borderId="10" xfId="80" applyNumberFormat="1" applyFont="1" applyFill="1" applyBorder="1">
      <alignment/>
      <protection/>
    </xf>
    <xf numFmtId="3" fontId="52" fillId="33" borderId="86" xfId="80" applyNumberFormat="1" applyFont="1" applyFill="1" applyBorder="1">
      <alignment/>
      <protection/>
    </xf>
    <xf numFmtId="3" fontId="52" fillId="33" borderId="13" xfId="80" applyNumberFormat="1" applyFont="1" applyFill="1" applyBorder="1">
      <alignment/>
      <protection/>
    </xf>
    <xf numFmtId="3" fontId="52" fillId="33" borderId="88" xfId="80" applyNumberFormat="1" applyFont="1" applyFill="1" applyBorder="1">
      <alignment/>
      <protection/>
    </xf>
    <xf numFmtId="3" fontId="52" fillId="33" borderId="89" xfId="80" applyNumberFormat="1" applyFont="1" applyFill="1" applyBorder="1">
      <alignment/>
      <protection/>
    </xf>
    <xf numFmtId="3" fontId="52" fillId="33" borderId="90" xfId="80" applyNumberFormat="1" applyFont="1" applyFill="1" applyBorder="1">
      <alignment/>
      <protection/>
    </xf>
    <xf numFmtId="3" fontId="52" fillId="33" borderId="91" xfId="80" applyNumberFormat="1" applyFont="1" applyFill="1" applyBorder="1">
      <alignment/>
      <protection/>
    </xf>
    <xf numFmtId="3" fontId="52" fillId="33" borderId="92" xfId="80" applyNumberFormat="1" applyFont="1" applyFill="1" applyBorder="1">
      <alignment/>
      <protection/>
    </xf>
    <xf numFmtId="3" fontId="52" fillId="33" borderId="93" xfId="80" applyNumberFormat="1" applyFont="1" applyFill="1" applyBorder="1">
      <alignment/>
      <protection/>
    </xf>
    <xf numFmtId="3" fontId="52" fillId="33" borderId="94" xfId="80" applyNumberFormat="1" applyFont="1" applyFill="1" applyBorder="1">
      <alignment/>
      <protection/>
    </xf>
    <xf numFmtId="3" fontId="52" fillId="33" borderId="95" xfId="80" applyNumberFormat="1" applyFont="1" applyFill="1" applyBorder="1">
      <alignment/>
      <protection/>
    </xf>
    <xf numFmtId="3" fontId="22" fillId="33" borderId="52" xfId="80" applyNumberFormat="1" applyFont="1" applyFill="1" applyBorder="1">
      <alignment/>
      <protection/>
    </xf>
    <xf numFmtId="0" fontId="54" fillId="35" borderId="52" xfId="0" applyFont="1" applyFill="1" applyBorder="1" applyAlignment="1">
      <alignment horizontal="left"/>
    </xf>
    <xf numFmtId="3" fontId="52" fillId="33" borderId="52" xfId="80" applyNumberFormat="1" applyFont="1" applyFill="1" applyBorder="1">
      <alignment/>
      <protection/>
    </xf>
    <xf numFmtId="0" fontId="52" fillId="33" borderId="96" xfId="80" applyFont="1" applyFill="1" applyBorder="1">
      <alignment/>
      <protection/>
    </xf>
    <xf numFmtId="3" fontId="22" fillId="33" borderId="53" xfId="80" applyNumberFormat="1" applyFont="1" applyFill="1" applyBorder="1">
      <alignment/>
      <protection/>
    </xf>
    <xf numFmtId="0" fontId="52" fillId="33" borderId="73" xfId="80" applyFont="1" applyFill="1" applyBorder="1">
      <alignment/>
      <protection/>
    </xf>
    <xf numFmtId="3" fontId="52" fillId="33" borderId="53" xfId="80" applyNumberFormat="1" applyFont="1" applyFill="1" applyBorder="1" applyAlignment="1">
      <alignment horizontal="center"/>
      <protection/>
    </xf>
    <xf numFmtId="3" fontId="52" fillId="33" borderId="55" xfId="80" applyNumberFormat="1" applyFont="1" applyFill="1" applyBorder="1">
      <alignment/>
      <protection/>
    </xf>
    <xf numFmtId="3" fontId="52" fillId="33" borderId="51" xfId="80" applyNumberFormat="1" applyFont="1" applyFill="1" applyBorder="1">
      <alignment/>
      <protection/>
    </xf>
    <xf numFmtId="3" fontId="52" fillId="33" borderId="97" xfId="80" applyNumberFormat="1" applyFont="1" applyFill="1" applyBorder="1">
      <alignment/>
      <protection/>
    </xf>
    <xf numFmtId="3" fontId="52" fillId="33" borderId="98" xfId="80" applyNumberFormat="1" applyFont="1" applyFill="1" applyBorder="1">
      <alignment/>
      <protection/>
    </xf>
    <xf numFmtId="3" fontId="52" fillId="33" borderId="99" xfId="80" applyNumberFormat="1" applyFont="1" applyFill="1" applyBorder="1">
      <alignment/>
      <protection/>
    </xf>
    <xf numFmtId="3" fontId="52" fillId="33" borderId="100" xfId="80" applyNumberFormat="1" applyFont="1" applyFill="1" applyBorder="1">
      <alignment/>
      <protection/>
    </xf>
    <xf numFmtId="0" fontId="52" fillId="33" borderId="101" xfId="80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22" fillId="33" borderId="0" xfId="80" applyNumberFormat="1" applyFont="1" applyFill="1" applyBorder="1" applyAlignment="1">
      <alignment/>
      <protection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5" fillId="35" borderId="0" xfId="73" applyFont="1" applyFill="1" applyBorder="1">
      <alignment/>
      <protection/>
    </xf>
    <xf numFmtId="0" fontId="22" fillId="33" borderId="0" xfId="0" applyFont="1" applyFill="1" applyBorder="1" applyAlignment="1">
      <alignment/>
    </xf>
    <xf numFmtId="3" fontId="52" fillId="33" borderId="0" xfId="80" applyNumberFormat="1" applyFont="1" applyFill="1" applyBorder="1" applyAlignment="1">
      <alignment/>
      <protection/>
    </xf>
    <xf numFmtId="0" fontId="54" fillId="33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Continuous" wrapText="1"/>
    </xf>
    <xf numFmtId="0" fontId="54" fillId="35" borderId="0" xfId="0" applyFont="1" applyFill="1" applyBorder="1" applyAlignment="1">
      <alignment horizontal="center" wrapText="1"/>
    </xf>
    <xf numFmtId="0" fontId="22" fillId="33" borderId="0" xfId="0" applyFont="1" applyFill="1" applyAlignment="1">
      <alignment/>
    </xf>
    <xf numFmtId="0" fontId="52" fillId="33" borderId="54" xfId="0" applyFont="1" applyFill="1" applyBorder="1" applyAlignment="1">
      <alignment horizontal="left"/>
    </xf>
    <xf numFmtId="3" fontId="52" fillId="33" borderId="96" xfId="80" applyNumberFormat="1" applyFont="1" applyFill="1" applyBorder="1">
      <alignment/>
      <protection/>
    </xf>
    <xf numFmtId="0" fontId="54" fillId="35" borderId="73" xfId="0" applyFont="1" applyFill="1" applyBorder="1" applyAlignment="1">
      <alignment horizontal="left"/>
    </xf>
    <xf numFmtId="0" fontId="54" fillId="35" borderId="73" xfId="0" applyFont="1" applyFill="1" applyBorder="1" applyAlignment="1">
      <alignment/>
    </xf>
    <xf numFmtId="3" fontId="52" fillId="33" borderId="101" xfId="80" applyNumberFormat="1" applyFont="1" applyFill="1" applyBorder="1">
      <alignment/>
      <protection/>
    </xf>
    <xf numFmtId="0" fontId="52" fillId="33" borderId="0" xfId="80" applyFont="1" applyFill="1" applyBorder="1">
      <alignment/>
      <protection/>
    </xf>
    <xf numFmtId="0" fontId="0" fillId="33" borderId="0" xfId="78" applyFill="1">
      <alignment/>
      <protection/>
    </xf>
    <xf numFmtId="0" fontId="52" fillId="33" borderId="0" xfId="78" applyFont="1" applyFill="1">
      <alignment/>
      <protection/>
    </xf>
    <xf numFmtId="0" fontId="52" fillId="0" borderId="0" xfId="78" applyFont="1">
      <alignment/>
      <protection/>
    </xf>
    <xf numFmtId="0" fontId="22" fillId="33" borderId="74" xfId="0" applyFont="1" applyFill="1" applyBorder="1" applyAlignment="1">
      <alignment/>
    </xf>
    <xf numFmtId="0" fontId="22" fillId="33" borderId="67" xfId="0" applyFont="1" applyFill="1" applyBorder="1" applyAlignment="1">
      <alignment/>
    </xf>
    <xf numFmtId="0" fontId="52" fillId="33" borderId="67" xfId="0" applyFont="1" applyFill="1" applyBorder="1" applyAlignment="1">
      <alignment/>
    </xf>
    <xf numFmtId="0" fontId="52" fillId="35" borderId="67" xfId="0" applyFont="1" applyFill="1" applyBorder="1" applyAlignment="1">
      <alignment/>
    </xf>
    <xf numFmtId="0" fontId="52" fillId="35" borderId="102" xfId="0" applyFont="1" applyFill="1" applyBorder="1" applyAlignment="1">
      <alignment/>
    </xf>
    <xf numFmtId="0" fontId="54" fillId="33" borderId="103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4" fillId="35" borderId="104" xfId="0" applyFont="1" applyFill="1" applyBorder="1" applyAlignment="1">
      <alignment horizontal="centerContinuous"/>
    </xf>
    <xf numFmtId="0" fontId="54" fillId="35" borderId="103" xfId="0" applyFont="1" applyFill="1" applyBorder="1" applyAlignment="1">
      <alignment/>
    </xf>
    <xf numFmtId="0" fontId="52" fillId="33" borderId="104" xfId="78" applyFont="1" applyFill="1" applyBorder="1">
      <alignment/>
      <protection/>
    </xf>
    <xf numFmtId="0" fontId="55" fillId="35" borderId="104" xfId="0" applyFont="1" applyFill="1" applyBorder="1" applyAlignment="1">
      <alignment horizontal="centerContinuous"/>
    </xf>
    <xf numFmtId="0" fontId="52" fillId="35" borderId="105" xfId="0" applyFont="1" applyFill="1" applyBorder="1" applyAlignment="1">
      <alignment/>
    </xf>
    <xf numFmtId="0" fontId="52" fillId="33" borderId="106" xfId="0" applyFont="1" applyFill="1" applyBorder="1" applyAlignment="1">
      <alignment/>
    </xf>
    <xf numFmtId="0" fontId="52" fillId="35" borderId="106" xfId="0" applyFont="1" applyFill="1" applyBorder="1" applyAlignment="1">
      <alignment/>
    </xf>
    <xf numFmtId="0" fontId="22" fillId="33" borderId="74" xfId="78" applyFont="1" applyFill="1" applyBorder="1" applyAlignment="1">
      <alignment horizontal="center"/>
      <protection/>
    </xf>
    <xf numFmtId="0" fontId="22" fillId="33" borderId="75" xfId="78" applyFont="1" applyFill="1" applyBorder="1" applyAlignment="1">
      <alignment horizontal="center"/>
      <protection/>
    </xf>
    <xf numFmtId="0" fontId="22" fillId="33" borderId="107" xfId="78" applyFont="1" applyFill="1" applyBorder="1" applyAlignment="1">
      <alignment horizontal="center"/>
      <protection/>
    </xf>
    <xf numFmtId="0" fontId="22" fillId="33" borderId="108" xfId="78" applyFont="1" applyFill="1" applyBorder="1" applyAlignment="1">
      <alignment horizontal="center"/>
      <protection/>
    </xf>
    <xf numFmtId="0" fontId="22" fillId="33" borderId="109" xfId="78" applyFont="1" applyFill="1" applyBorder="1" applyAlignment="1">
      <alignment horizontal="center"/>
      <protection/>
    </xf>
    <xf numFmtId="0" fontId="22" fillId="33" borderId="110" xfId="78" applyFont="1" applyFill="1" applyBorder="1" applyAlignment="1">
      <alignment horizontal="center"/>
      <protection/>
    </xf>
    <xf numFmtId="0" fontId="22" fillId="33" borderId="111" xfId="78" applyFont="1" applyFill="1" applyBorder="1" applyAlignment="1">
      <alignment horizontal="center"/>
      <protection/>
    </xf>
    <xf numFmtId="0" fontId="52" fillId="33" borderId="112" xfId="78" applyFont="1" applyFill="1" applyBorder="1">
      <alignment/>
      <protection/>
    </xf>
    <xf numFmtId="0" fontId="52" fillId="33" borderId="113" xfId="78" applyFont="1" applyFill="1" applyBorder="1">
      <alignment/>
      <protection/>
    </xf>
    <xf numFmtId="0" fontId="22" fillId="33" borderId="114" xfId="78" applyFont="1" applyFill="1" applyBorder="1" applyAlignment="1">
      <alignment horizontal="center"/>
      <protection/>
    </xf>
    <xf numFmtId="0" fontId="52" fillId="33" borderId="115" xfId="78" applyFont="1" applyFill="1" applyBorder="1">
      <alignment/>
      <protection/>
    </xf>
    <xf numFmtId="0" fontId="52" fillId="33" borderId="116" xfId="78" applyFont="1" applyFill="1" applyBorder="1">
      <alignment/>
      <protection/>
    </xf>
    <xf numFmtId="0" fontId="22" fillId="33" borderId="117" xfId="78" applyFont="1" applyFill="1" applyBorder="1" applyAlignment="1">
      <alignment horizontal="center"/>
      <protection/>
    </xf>
    <xf numFmtId="0" fontId="52" fillId="33" borderId="118" xfId="78" applyFont="1" applyFill="1" applyBorder="1">
      <alignment/>
      <protection/>
    </xf>
    <xf numFmtId="0" fontId="52" fillId="33" borderId="119" xfId="78" applyFont="1" applyFill="1" applyBorder="1">
      <alignment/>
      <protection/>
    </xf>
    <xf numFmtId="0" fontId="22" fillId="33" borderId="68" xfId="78" applyFont="1" applyFill="1" applyBorder="1" applyAlignment="1">
      <alignment horizontal="center"/>
      <protection/>
    </xf>
    <xf numFmtId="0" fontId="54" fillId="33" borderId="69" xfId="78" applyFont="1" applyFill="1" applyBorder="1" applyAlignment="1">
      <alignment horizontal="right"/>
      <protection/>
    </xf>
    <xf numFmtId="0" fontId="52" fillId="33" borderId="109" xfId="78" applyFont="1" applyFill="1" applyBorder="1">
      <alignment/>
      <protection/>
    </xf>
    <xf numFmtId="0" fontId="52" fillId="33" borderId="110" xfId="78" applyFont="1" applyFill="1" applyBorder="1">
      <alignment/>
      <protection/>
    </xf>
    <xf numFmtId="0" fontId="22" fillId="33" borderId="103" xfId="78" applyFont="1" applyFill="1" applyBorder="1" applyAlignment="1">
      <alignment horizontal="center"/>
      <protection/>
    </xf>
    <xf numFmtId="0" fontId="52" fillId="33" borderId="120" xfId="78" applyFont="1" applyFill="1" applyBorder="1">
      <alignment/>
      <protection/>
    </xf>
    <xf numFmtId="0" fontId="52" fillId="33" borderId="121" xfId="78" applyFont="1" applyFill="1" applyBorder="1">
      <alignment/>
      <protection/>
    </xf>
    <xf numFmtId="0" fontId="55" fillId="35" borderId="122" xfId="78" applyFont="1" applyFill="1" applyBorder="1">
      <alignment/>
      <protection/>
    </xf>
    <xf numFmtId="0" fontId="52" fillId="33" borderId="122" xfId="76" applyFont="1" applyFill="1" applyBorder="1" applyAlignment="1">
      <alignment/>
    </xf>
    <xf numFmtId="0" fontId="52" fillId="0" borderId="0" xfId="78" applyFont="1" applyBorder="1">
      <alignment/>
      <protection/>
    </xf>
    <xf numFmtId="0" fontId="0" fillId="33" borderId="0" xfId="70" applyFill="1">
      <alignment/>
      <protection/>
    </xf>
    <xf numFmtId="3" fontId="15" fillId="33" borderId="123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/>
    </xf>
    <xf numFmtId="3" fontId="15" fillId="33" borderId="12" xfId="0" applyNumberFormat="1" applyFont="1" applyFill="1" applyBorder="1" applyAlignment="1">
      <alignment horizontal="center" vertical="center" wrapText="1"/>
    </xf>
    <xf numFmtId="203" fontId="15" fillId="33" borderId="12" xfId="43" applyNumberFormat="1" applyFont="1" applyFill="1" applyBorder="1" applyAlignment="1">
      <alignment horizontal="center" vertical="center" wrapText="1"/>
    </xf>
    <xf numFmtId="203" fontId="16" fillId="33" borderId="12" xfId="43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14" fillId="33" borderId="0" xfId="77" applyFont="1" applyFill="1">
      <alignment/>
      <protection/>
    </xf>
    <xf numFmtId="0" fontId="0" fillId="33" borderId="0" xfId="79" applyFill="1">
      <alignment/>
      <protection/>
    </xf>
    <xf numFmtId="0" fontId="0" fillId="33" borderId="0" xfId="79" applyFont="1" applyFill="1">
      <alignment/>
      <protection/>
    </xf>
    <xf numFmtId="0" fontId="0" fillId="33" borderId="0" xfId="79" applyFont="1" applyFill="1">
      <alignment/>
      <protection/>
    </xf>
    <xf numFmtId="0" fontId="22" fillId="33" borderId="0" xfId="70" applyFont="1" applyFill="1">
      <alignment/>
      <protection/>
    </xf>
    <xf numFmtId="0" fontId="52" fillId="33" borderId="0" xfId="70" applyFont="1" applyFill="1">
      <alignment/>
      <protection/>
    </xf>
    <xf numFmtId="0" fontId="11" fillId="33" borderId="0" xfId="70" applyFont="1" applyFill="1">
      <alignment/>
      <protection/>
    </xf>
    <xf numFmtId="0" fontId="23" fillId="33" borderId="0" xfId="78" applyFont="1" applyFill="1" applyBorder="1" applyAlignment="1">
      <alignment horizontal="center"/>
      <protection/>
    </xf>
    <xf numFmtId="0" fontId="22" fillId="33" borderId="0" xfId="70" applyFont="1" applyFill="1" applyAlignment="1">
      <alignment/>
      <protection/>
    </xf>
    <xf numFmtId="0" fontId="12" fillId="33" borderId="0" xfId="70" applyFont="1" applyFill="1" applyAlignment="1">
      <alignment/>
      <protection/>
    </xf>
    <xf numFmtId="0" fontId="58" fillId="33" borderId="0" xfId="70" applyFont="1" applyFill="1" applyAlignment="1">
      <alignment/>
      <protection/>
    </xf>
    <xf numFmtId="0" fontId="24" fillId="33" borderId="0" xfId="70" applyFont="1" applyFill="1">
      <alignment/>
      <protection/>
    </xf>
    <xf numFmtId="0" fontId="11" fillId="33" borderId="0" xfId="78" applyFont="1" applyFill="1" applyBorder="1">
      <alignment/>
      <protection/>
    </xf>
    <xf numFmtId="2" fontId="56" fillId="33" borderId="0" xfId="75" applyNumberFormat="1" applyFont="1" applyFill="1" applyBorder="1" applyAlignment="1">
      <alignment horizontal="left"/>
      <protection/>
    </xf>
    <xf numFmtId="0" fontId="11" fillId="33" borderId="0" xfId="77" applyFont="1" applyFill="1">
      <alignment/>
      <protection/>
    </xf>
    <xf numFmtId="0" fontId="12" fillId="33" borderId="0" xfId="77" applyFont="1" applyFill="1">
      <alignment/>
      <protection/>
    </xf>
    <xf numFmtId="0" fontId="11" fillId="33" borderId="0" xfId="79" applyFont="1" applyFill="1">
      <alignment/>
      <protection/>
    </xf>
    <xf numFmtId="0" fontId="11" fillId="33" borderId="103" xfId="78" applyFont="1" applyFill="1" applyBorder="1">
      <alignment/>
      <protection/>
    </xf>
    <xf numFmtId="0" fontId="55" fillId="35" borderId="51" xfId="78" applyFont="1" applyFill="1" applyBorder="1" applyAlignment="1">
      <alignment horizontal="left"/>
      <protection/>
    </xf>
    <xf numFmtId="0" fontId="0" fillId="33" borderId="51" xfId="70" applyFill="1" applyBorder="1">
      <alignment/>
      <protection/>
    </xf>
    <xf numFmtId="0" fontId="15" fillId="33" borderId="12" xfId="43" applyNumberFormat="1" applyFont="1" applyFill="1" applyBorder="1" applyAlignment="1">
      <alignment horizontal="center" vertical="center" wrapText="1"/>
    </xf>
    <xf numFmtId="0" fontId="15" fillId="33" borderId="124" xfId="66" applyFont="1" applyFill="1" applyBorder="1" applyAlignment="1">
      <alignment vertical="center" wrapText="1"/>
      <protection/>
    </xf>
    <xf numFmtId="0" fontId="15" fillId="33" borderId="12" xfId="66" applyFont="1" applyFill="1" applyBorder="1" applyAlignment="1">
      <alignment vertical="center" wrapText="1"/>
      <protection/>
    </xf>
    <xf numFmtId="0" fontId="50" fillId="33" borderId="125" xfId="66" applyFont="1" applyFill="1" applyBorder="1" applyAlignment="1">
      <alignment vertical="center"/>
      <protection/>
    </xf>
    <xf numFmtId="0" fontId="50" fillId="33" borderId="20" xfId="66" applyFont="1" applyFill="1" applyBorder="1" applyAlignment="1">
      <alignment horizontal="center"/>
      <protection/>
    </xf>
    <xf numFmtId="0" fontId="50" fillId="33" borderId="20" xfId="66" applyFont="1" applyFill="1" applyBorder="1" applyAlignment="1">
      <alignment horizontal="center" vertical="center"/>
      <protection/>
    </xf>
    <xf numFmtId="0" fontId="50" fillId="33" borderId="125" xfId="66" applyFont="1" applyFill="1" applyBorder="1" applyAlignment="1">
      <alignment horizontal="center" vertical="center"/>
      <protection/>
    </xf>
    <xf numFmtId="0" fontId="50" fillId="33" borderId="126" xfId="66" applyFont="1" applyFill="1" applyBorder="1" applyAlignment="1">
      <alignment horizontal="center" vertical="center"/>
      <protection/>
    </xf>
    <xf numFmtId="0" fontId="50" fillId="33" borderId="127" xfId="66" applyFont="1" applyFill="1" applyBorder="1" applyAlignment="1">
      <alignment horizontal="center" vertical="center"/>
      <protection/>
    </xf>
    <xf numFmtId="0" fontId="50" fillId="33" borderId="45" xfId="66" applyFont="1" applyFill="1" applyBorder="1" applyAlignment="1">
      <alignment vertical="center"/>
      <protection/>
    </xf>
    <xf numFmtId="0" fontId="50" fillId="33" borderId="25" xfId="66" applyFont="1" applyFill="1" applyBorder="1" applyAlignment="1">
      <alignment horizontal="center"/>
      <protection/>
    </xf>
    <xf numFmtId="0" fontId="50" fillId="33" borderId="25" xfId="66" applyFont="1" applyFill="1" applyBorder="1" applyAlignment="1">
      <alignment horizontal="center" vertical="center"/>
      <protection/>
    </xf>
    <xf numFmtId="0" fontId="50" fillId="33" borderId="45" xfId="66" applyFont="1" applyFill="1" applyBorder="1" applyAlignment="1">
      <alignment horizontal="center" vertical="center"/>
      <protection/>
    </xf>
    <xf numFmtId="0" fontId="50" fillId="33" borderId="46" xfId="66" applyFont="1" applyFill="1" applyBorder="1" applyAlignment="1">
      <alignment horizontal="center" vertical="center"/>
      <protection/>
    </xf>
    <xf numFmtId="0" fontId="50" fillId="33" borderId="128" xfId="66" applyFont="1" applyFill="1" applyBorder="1" applyAlignment="1">
      <alignment horizontal="center" vertical="center"/>
      <protection/>
    </xf>
    <xf numFmtId="0" fontId="50" fillId="33" borderId="128" xfId="66" applyFont="1" applyFill="1" applyBorder="1" applyAlignment="1">
      <alignment horizontal="center" vertical="center" wrapText="1"/>
      <protection/>
    </xf>
    <xf numFmtId="0" fontId="50" fillId="33" borderId="25" xfId="66" applyFont="1" applyFill="1" applyBorder="1" applyAlignment="1">
      <alignment horizontal="center" vertical="center" wrapText="1"/>
      <protection/>
    </xf>
    <xf numFmtId="0" fontId="50" fillId="33" borderId="129" xfId="66" applyFont="1" applyFill="1" applyBorder="1" applyAlignment="1">
      <alignment vertical="center"/>
      <protection/>
    </xf>
    <xf numFmtId="0" fontId="50" fillId="33" borderId="31" xfId="66" applyFont="1" applyFill="1" applyBorder="1" applyAlignment="1">
      <alignment horizontal="center"/>
      <protection/>
    </xf>
    <xf numFmtId="0" fontId="50" fillId="33" borderId="31" xfId="66" applyFont="1" applyFill="1" applyBorder="1" applyAlignment="1">
      <alignment vertical="center"/>
      <protection/>
    </xf>
    <xf numFmtId="0" fontId="50" fillId="33" borderId="129" xfId="66" applyFont="1" applyFill="1" applyBorder="1" applyAlignment="1">
      <alignment horizontal="center" vertical="center"/>
      <protection/>
    </xf>
    <xf numFmtId="0" fontId="50" fillId="33" borderId="47" xfId="66" applyFont="1" applyFill="1" applyBorder="1" applyAlignment="1">
      <alignment horizontal="center" vertical="center"/>
      <protection/>
    </xf>
    <xf numFmtId="0" fontId="50" fillId="33" borderId="130" xfId="66" applyFont="1" applyFill="1" applyBorder="1" applyAlignment="1">
      <alignment horizontal="center" vertical="center"/>
      <protection/>
    </xf>
    <xf numFmtId="0" fontId="50" fillId="33" borderId="31" xfId="66" applyFont="1" applyFill="1" applyBorder="1" applyAlignment="1">
      <alignment horizontal="center" vertical="center"/>
      <protection/>
    </xf>
    <xf numFmtId="0" fontId="54" fillId="33" borderId="0" xfId="70" applyFont="1" applyFill="1">
      <alignment/>
      <protection/>
    </xf>
    <xf numFmtId="3" fontId="22" fillId="33" borderId="71" xfId="80" applyNumberFormat="1" applyFont="1" applyFill="1" applyBorder="1" applyAlignment="1">
      <alignment horizontal="center"/>
      <protection/>
    </xf>
    <xf numFmtId="3" fontId="22" fillId="33" borderId="72" xfId="80" applyNumberFormat="1" applyFont="1" applyFill="1" applyBorder="1" applyAlignment="1">
      <alignment horizontal="center"/>
      <protection/>
    </xf>
    <xf numFmtId="0" fontId="55" fillId="35" borderId="10" xfId="76" applyFont="1" applyFill="1" applyBorder="1" applyAlignment="1">
      <alignment wrapText="1"/>
    </xf>
    <xf numFmtId="49" fontId="52" fillId="35" borderId="9" xfId="76" applyNumberFormat="1" applyFont="1" applyFill="1" applyBorder="1" applyAlignment="1">
      <alignment/>
    </xf>
    <xf numFmtId="0" fontId="81" fillId="0" borderId="0" xfId="0" applyFont="1" applyAlignment="1">
      <alignment/>
    </xf>
    <xf numFmtId="14" fontId="52" fillId="33" borderId="54" xfId="0" applyNumberFormat="1" applyFont="1" applyFill="1" applyBorder="1" applyAlignment="1">
      <alignment/>
    </xf>
    <xf numFmtId="49" fontId="22" fillId="33" borderId="54" xfId="80" applyNumberFormat="1" applyFont="1" applyFill="1" applyBorder="1">
      <alignment/>
      <protection/>
    </xf>
    <xf numFmtId="49" fontId="22" fillId="33" borderId="54" xfId="80" applyNumberFormat="1" applyFont="1" applyFill="1" applyBorder="1" applyAlignment="1">
      <alignment horizontal="center"/>
      <protection/>
    </xf>
    <xf numFmtId="0" fontId="25" fillId="0" borderId="131" xfId="0" applyFont="1" applyBorder="1" applyAlignment="1">
      <alignment horizontal="center" wrapText="1"/>
    </xf>
    <xf numFmtId="0" fontId="25" fillId="0" borderId="132" xfId="0" applyFont="1" applyBorder="1" applyAlignment="1">
      <alignment horizontal="center"/>
    </xf>
    <xf numFmtId="0" fontId="25" fillId="0" borderId="133" xfId="0" applyFont="1" applyBorder="1" applyAlignment="1">
      <alignment horizontal="center" wrapText="1"/>
    </xf>
    <xf numFmtId="0" fontId="25" fillId="36" borderId="133" xfId="0" applyFont="1" applyFill="1" applyBorder="1" applyAlignment="1">
      <alignment horizontal="center" wrapText="1"/>
    </xf>
    <xf numFmtId="0" fontId="8" fillId="0" borderId="134" xfId="0" applyFont="1" applyBorder="1" applyAlignment="1">
      <alignment horizontal="center" wrapText="1"/>
    </xf>
    <xf numFmtId="0" fontId="25" fillId="36" borderId="135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3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54" xfId="0" applyFont="1" applyBorder="1" applyAlignment="1">
      <alignment horizontal="center" wrapText="1"/>
    </xf>
    <xf numFmtId="0" fontId="26" fillId="36" borderId="137" xfId="0" applyFont="1" applyFill="1" applyBorder="1" applyAlignment="1">
      <alignment horizontal="center" wrapText="1"/>
    </xf>
    <xf numFmtId="0" fontId="26" fillId="0" borderId="138" xfId="0" applyFont="1" applyBorder="1" applyAlignment="1">
      <alignment horizontal="center" wrapText="1"/>
    </xf>
    <xf numFmtId="0" fontId="8" fillId="0" borderId="136" xfId="0" applyFont="1" applyBorder="1" applyAlignment="1">
      <alignment/>
    </xf>
    <xf numFmtId="0" fontId="8" fillId="0" borderId="54" xfId="0" applyFont="1" applyBorder="1" applyAlignment="1">
      <alignment horizontal="left"/>
    </xf>
    <xf numFmtId="0" fontId="8" fillId="0" borderId="54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137" xfId="0" applyFont="1" applyBorder="1" applyAlignment="1">
      <alignment/>
    </xf>
    <xf numFmtId="0" fontId="8" fillId="0" borderId="138" xfId="0" applyFont="1" applyBorder="1" applyAlignment="1">
      <alignment/>
    </xf>
    <xf numFmtId="0" fontId="8" fillId="0" borderId="0" xfId="0" applyFont="1" applyAlignment="1">
      <alignment/>
    </xf>
    <xf numFmtId="0" fontId="6" fillId="0" borderId="136" xfId="0" applyFont="1" applyBorder="1" applyAlignment="1">
      <alignment/>
    </xf>
    <xf numFmtId="0" fontId="6" fillId="0" borderId="54" xfId="0" applyFont="1" applyBorder="1" applyAlignment="1">
      <alignment horizontal="left"/>
    </xf>
    <xf numFmtId="0" fontId="6" fillId="0" borderId="54" xfId="0" applyFont="1" applyBorder="1" applyAlignment="1">
      <alignment/>
    </xf>
    <xf numFmtId="0" fontId="6" fillId="0" borderId="137" xfId="0" applyFont="1" applyBorder="1" applyAlignment="1">
      <alignment/>
    </xf>
    <xf numFmtId="0" fontId="6" fillId="0" borderId="138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13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3" fontId="6" fillId="0" borderId="42" xfId="0" applyNumberFormat="1" applyFont="1" applyBorder="1" applyAlignment="1">
      <alignment/>
    </xf>
    <xf numFmtId="0" fontId="8" fillId="0" borderId="54" xfId="0" applyFont="1" applyBorder="1" applyAlignment="1">
      <alignment horizontal="center" wrapText="1"/>
    </xf>
    <xf numFmtId="3" fontId="8" fillId="0" borderId="54" xfId="0" applyNumberFormat="1" applyFont="1" applyBorder="1" applyAlignment="1">
      <alignment/>
    </xf>
    <xf numFmtId="3" fontId="8" fillId="0" borderId="54" xfId="0" applyNumberFormat="1" applyFont="1" applyBorder="1" applyAlignment="1">
      <alignment wrapText="1"/>
    </xf>
    <xf numFmtId="0" fontId="8" fillId="0" borderId="138" xfId="0" applyFont="1" applyBorder="1" applyAlignment="1">
      <alignment wrapText="1"/>
    </xf>
    <xf numFmtId="3" fontId="8" fillId="0" borderId="0" xfId="0" applyNumberFormat="1" applyFont="1" applyAlignment="1">
      <alignment/>
    </xf>
    <xf numFmtId="3" fontId="6" fillId="0" borderId="54" xfId="0" applyNumberFormat="1" applyFont="1" applyBorder="1" applyAlignment="1">
      <alignment wrapText="1"/>
    </xf>
    <xf numFmtId="0" fontId="6" fillId="0" borderId="139" xfId="0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138" xfId="0" applyFont="1" applyBorder="1" applyAlignment="1">
      <alignment wrapText="1"/>
    </xf>
    <xf numFmtId="0" fontId="8" fillId="33" borderId="136" xfId="0" applyFont="1" applyFill="1" applyBorder="1" applyAlignment="1">
      <alignment/>
    </xf>
    <xf numFmtId="0" fontId="8" fillId="0" borderId="54" xfId="0" applyFont="1" applyBorder="1" applyAlignment="1">
      <alignment horizontal="left" wrapText="1"/>
    </xf>
    <xf numFmtId="0" fontId="8" fillId="36" borderId="54" xfId="0" applyFont="1" applyFill="1" applyBorder="1" applyAlignment="1">
      <alignment horizontal="center"/>
    </xf>
    <xf numFmtId="3" fontId="8" fillId="36" borderId="54" xfId="0" applyNumberFormat="1" applyFont="1" applyFill="1" applyBorder="1" applyAlignment="1">
      <alignment/>
    </xf>
    <xf numFmtId="3" fontId="8" fillId="36" borderId="54" xfId="0" applyNumberFormat="1" applyFont="1" applyFill="1" applyBorder="1" applyAlignment="1">
      <alignment wrapText="1"/>
    </xf>
    <xf numFmtId="0" fontId="8" fillId="36" borderId="138" xfId="0" applyFont="1" applyFill="1" applyBorder="1" applyAlignment="1">
      <alignment wrapText="1"/>
    </xf>
    <xf numFmtId="0" fontId="6" fillId="36" borderId="54" xfId="0" applyFont="1" applyFill="1" applyBorder="1" applyAlignment="1">
      <alignment horizontal="center"/>
    </xf>
    <xf numFmtId="3" fontId="6" fillId="36" borderId="54" xfId="0" applyNumberFormat="1" applyFont="1" applyFill="1" applyBorder="1" applyAlignment="1">
      <alignment/>
    </xf>
    <xf numFmtId="3" fontId="6" fillId="36" borderId="54" xfId="0" applyNumberFormat="1" applyFont="1" applyFill="1" applyBorder="1" applyAlignment="1">
      <alignment wrapText="1"/>
    </xf>
    <xf numFmtId="0" fontId="8" fillId="33" borderId="54" xfId="0" applyFont="1" applyFill="1" applyBorder="1" applyAlignment="1">
      <alignment horizontal="left"/>
    </xf>
    <xf numFmtId="0" fontId="8" fillId="33" borderId="54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5" borderId="54" xfId="0" applyFont="1" applyFill="1" applyBorder="1" applyAlignment="1">
      <alignment wrapText="1"/>
    </xf>
    <xf numFmtId="3" fontId="6" fillId="35" borderId="54" xfId="43" applyNumberFormat="1" applyFont="1" applyFill="1" applyBorder="1" applyAlignment="1">
      <alignment wrapText="1"/>
    </xf>
    <xf numFmtId="3" fontId="6" fillId="33" borderId="54" xfId="0" applyNumberFormat="1" applyFont="1" applyFill="1" applyBorder="1" applyAlignment="1">
      <alignment/>
    </xf>
    <xf numFmtId="3" fontId="6" fillId="33" borderId="138" xfId="43" applyNumberFormat="1" applyFont="1" applyFill="1" applyBorder="1" applyAlignment="1">
      <alignment/>
    </xf>
    <xf numFmtId="0" fontId="6" fillId="0" borderId="140" xfId="0" applyFont="1" applyBorder="1" applyAlignment="1">
      <alignment/>
    </xf>
    <xf numFmtId="0" fontId="6" fillId="0" borderId="141" xfId="0" applyFont="1" applyBorder="1" applyAlignment="1">
      <alignment horizontal="center"/>
    </xf>
    <xf numFmtId="3" fontId="6" fillId="0" borderId="54" xfId="43" applyNumberFormat="1" applyFont="1" applyBorder="1" applyAlignment="1">
      <alignment/>
    </xf>
    <xf numFmtId="3" fontId="6" fillId="36" borderId="54" xfId="43" applyNumberFormat="1" applyFont="1" applyFill="1" applyBorder="1" applyAlignment="1">
      <alignment/>
    </xf>
    <xf numFmtId="0" fontId="6" fillId="36" borderId="141" xfId="0" applyFont="1" applyFill="1" applyBorder="1" applyAlignment="1">
      <alignment wrapText="1"/>
    </xf>
    <xf numFmtId="3" fontId="6" fillId="36" borderId="141" xfId="43" applyNumberFormat="1" applyFont="1" applyFill="1" applyBorder="1" applyAlignment="1">
      <alignment wrapText="1"/>
    </xf>
    <xf numFmtId="0" fontId="27" fillId="37" borderId="138" xfId="0" applyFont="1" applyFill="1" applyBorder="1" applyAlignment="1" applyProtection="1">
      <alignment/>
      <protection locked="0"/>
    </xf>
    <xf numFmtId="0" fontId="6" fillId="0" borderId="141" xfId="0" applyFont="1" applyBorder="1" applyAlignment="1">
      <alignment horizontal="left"/>
    </xf>
    <xf numFmtId="3" fontId="6" fillId="0" borderId="141" xfId="43" applyNumberFormat="1" applyFont="1" applyBorder="1" applyAlignment="1">
      <alignment/>
    </xf>
    <xf numFmtId="0" fontId="6" fillId="0" borderId="141" xfId="0" applyFont="1" applyBorder="1" applyAlignment="1">
      <alignment/>
    </xf>
    <xf numFmtId="3" fontId="6" fillId="36" borderId="141" xfId="43" applyNumberFormat="1" applyFont="1" applyFill="1" applyBorder="1" applyAlignment="1">
      <alignment/>
    </xf>
    <xf numFmtId="0" fontId="6" fillId="0" borderId="54" xfId="0" applyFont="1" applyBorder="1" applyAlignment="1">
      <alignment wrapText="1"/>
    </xf>
    <xf numFmtId="0" fontId="6" fillId="0" borderId="142" xfId="0" applyFont="1" applyBorder="1" applyAlignment="1">
      <alignment/>
    </xf>
    <xf numFmtId="0" fontId="25" fillId="36" borderId="98" xfId="0" applyFont="1" applyFill="1" applyBorder="1" applyAlignment="1">
      <alignment horizontal="centerContinuous"/>
    </xf>
    <xf numFmtId="0" fontId="6" fillId="0" borderId="98" xfId="0" applyFont="1" applyFill="1" applyBorder="1" applyAlignment="1">
      <alignment horizontal="center"/>
    </xf>
    <xf numFmtId="0" fontId="6" fillId="0" borderId="98" xfId="0" applyFont="1" applyFill="1" applyBorder="1" applyAlignment="1">
      <alignment/>
    </xf>
    <xf numFmtId="0" fontId="6" fillId="0" borderId="98" xfId="0" applyFont="1" applyFill="1" applyBorder="1" applyAlignment="1">
      <alignment wrapText="1"/>
    </xf>
    <xf numFmtId="180" fontId="6" fillId="0" borderId="143" xfId="43" applyFont="1" applyFill="1" applyBorder="1" applyAlignment="1">
      <alignment wrapText="1"/>
    </xf>
    <xf numFmtId="203" fontId="1" fillId="33" borderId="143" xfId="43" applyNumberFormat="1" applyFont="1" applyFill="1" applyBorder="1" applyAlignment="1">
      <alignment wrapText="1"/>
    </xf>
    <xf numFmtId="180" fontId="6" fillId="0" borderId="144" xfId="43" applyFont="1" applyFill="1" applyBorder="1" applyAlignment="1">
      <alignment wrapText="1"/>
    </xf>
    <xf numFmtId="0" fontId="50" fillId="33" borderId="20" xfId="66" applyFont="1" applyFill="1" applyBorder="1" applyAlignment="1">
      <alignment horizontal="center" vertical="center" wrapText="1"/>
      <protection/>
    </xf>
    <xf numFmtId="3" fontId="52" fillId="33" borderId="112" xfId="78" applyNumberFormat="1" applyFont="1" applyFill="1" applyBorder="1">
      <alignment/>
      <protection/>
    </xf>
    <xf numFmtId="3" fontId="52" fillId="33" borderId="113" xfId="78" applyNumberFormat="1" applyFont="1" applyFill="1" applyBorder="1">
      <alignment/>
      <protection/>
    </xf>
    <xf numFmtId="3" fontId="52" fillId="33" borderId="115" xfId="78" applyNumberFormat="1" applyFont="1" applyFill="1" applyBorder="1">
      <alignment/>
      <protection/>
    </xf>
    <xf numFmtId="0" fontId="6" fillId="0" borderId="0" xfId="80" applyFont="1" applyBorder="1" applyAlignment="1">
      <alignment horizontal="center"/>
      <protection/>
    </xf>
    <xf numFmtId="3" fontId="52" fillId="33" borderId="104" xfId="80" applyNumberFormat="1" applyFont="1" applyFill="1" applyBorder="1">
      <alignment/>
      <protection/>
    </xf>
    <xf numFmtId="0" fontId="6" fillId="0" borderId="0" xfId="80" applyFont="1" applyBorder="1">
      <alignment/>
      <protection/>
    </xf>
    <xf numFmtId="0" fontId="82" fillId="0" borderId="0" xfId="0" applyFont="1" applyAlignment="1">
      <alignment wrapText="1"/>
    </xf>
    <xf numFmtId="49" fontId="28" fillId="0" borderId="54" xfId="71" applyNumberFormat="1" applyFont="1" applyBorder="1" applyAlignment="1">
      <alignment/>
      <protection/>
    </xf>
    <xf numFmtId="0" fontId="6" fillId="0" borderId="54" xfId="0" applyFont="1" applyBorder="1" applyAlignment="1" applyProtection="1">
      <alignment wrapText="1"/>
      <protection locked="0"/>
    </xf>
    <xf numFmtId="49" fontId="6" fillId="0" borderId="54" xfId="0" applyNumberFormat="1" applyFont="1" applyBorder="1" applyAlignment="1" applyProtection="1">
      <alignment wrapText="1"/>
      <protection locked="0"/>
    </xf>
    <xf numFmtId="3" fontId="17" fillId="33" borderId="8" xfId="75" applyNumberFormat="1" applyFont="1" applyFill="1" applyBorder="1" applyAlignment="1">
      <alignment horizontal="right" wrapText="1"/>
      <protection/>
    </xf>
    <xf numFmtId="3" fontId="29" fillId="33" borderId="8" xfId="0" applyNumberFormat="1" applyFont="1" applyFill="1" applyBorder="1" applyAlignment="1">
      <alignment vertical="center"/>
    </xf>
    <xf numFmtId="3" fontId="0" fillId="33" borderId="8" xfId="0" applyNumberFormat="1" applyFill="1" applyBorder="1" applyAlignment="1">
      <alignment vertical="center"/>
    </xf>
    <xf numFmtId="3" fontId="17" fillId="33" borderId="8" xfId="0" applyNumberFormat="1" applyFont="1" applyFill="1" applyBorder="1" applyAlignment="1">
      <alignment horizontal="center" vertical="center"/>
    </xf>
    <xf numFmtId="3" fontId="77" fillId="33" borderId="65" xfId="0" applyNumberFormat="1" applyFont="1" applyFill="1" applyBorder="1" applyAlignment="1">
      <alignment vertical="center"/>
    </xf>
    <xf numFmtId="3" fontId="17" fillId="33" borderId="145" xfId="0" applyNumberFormat="1" applyFont="1" applyFill="1" applyBorder="1" applyAlignment="1">
      <alignment horizontal="center" vertical="center"/>
    </xf>
    <xf numFmtId="3" fontId="19" fillId="33" borderId="8" xfId="0" applyNumberFormat="1" applyFont="1" applyFill="1" applyBorder="1" applyAlignment="1">
      <alignment horizontal="center" vertical="center"/>
    </xf>
    <xf numFmtId="49" fontId="18" fillId="33" borderId="8" xfId="75" applyNumberFormat="1" applyFont="1" applyFill="1" applyBorder="1" applyAlignment="1">
      <alignment horizontal="center" vertical="center" wrapText="1"/>
      <protection/>
    </xf>
    <xf numFmtId="203" fontId="0" fillId="33" borderId="0" xfId="79" applyNumberFormat="1" applyFill="1">
      <alignment/>
      <protection/>
    </xf>
    <xf numFmtId="49" fontId="20" fillId="33" borderId="146" xfId="0" applyNumberFormat="1" applyFont="1" applyFill="1" applyBorder="1" applyAlignment="1">
      <alignment horizontal="center" vertical="center" wrapText="1"/>
    </xf>
    <xf numFmtId="203" fontId="17" fillId="33" borderId="146" xfId="43" applyNumberFormat="1" applyFont="1" applyFill="1" applyBorder="1" applyAlignment="1">
      <alignment horizontal="center" vertical="center" wrapText="1"/>
    </xf>
    <xf numFmtId="49" fontId="20" fillId="33" borderId="147" xfId="0" applyNumberFormat="1" applyFont="1" applyFill="1" applyBorder="1" applyAlignment="1">
      <alignment horizontal="center" vertical="center" wrapText="1"/>
    </xf>
    <xf numFmtId="0" fontId="79" fillId="33" borderId="147" xfId="0" applyFont="1" applyFill="1" applyBorder="1" applyAlignment="1">
      <alignment horizontal="center" vertical="center"/>
    </xf>
    <xf numFmtId="0" fontId="80" fillId="33" borderId="147" xfId="0" applyFont="1" applyFill="1" applyBorder="1" applyAlignment="1">
      <alignment vertical="center" wrapText="1"/>
    </xf>
    <xf numFmtId="49" fontId="79" fillId="33" borderId="147" xfId="0" applyNumberFormat="1" applyFont="1" applyFill="1" applyBorder="1" applyAlignment="1">
      <alignment horizontal="left" vertical="center"/>
    </xf>
    <xf numFmtId="203" fontId="17" fillId="33" borderId="147" xfId="43" applyNumberFormat="1" applyFont="1" applyFill="1" applyBorder="1" applyAlignment="1">
      <alignment horizontal="center" vertical="center" wrapText="1"/>
    </xf>
    <xf numFmtId="203" fontId="0" fillId="33" borderId="147" xfId="43" applyNumberFormat="1" applyFont="1" applyFill="1" applyBorder="1" applyAlignment="1">
      <alignment/>
    </xf>
    <xf numFmtId="203" fontId="0" fillId="33" borderId="148" xfId="43" applyNumberFormat="1" applyFont="1" applyFill="1" applyBorder="1" applyAlignment="1">
      <alignment/>
    </xf>
    <xf numFmtId="0" fontId="20" fillId="33" borderId="146" xfId="66" applyFont="1" applyFill="1" applyBorder="1" applyAlignment="1" quotePrefix="1">
      <alignment horizontal="center" vertical="center"/>
      <protection/>
    </xf>
    <xf numFmtId="0" fontId="20" fillId="33" borderId="146" xfId="66" applyFont="1" applyFill="1" applyBorder="1" applyAlignment="1">
      <alignment horizontal="center" vertical="center"/>
      <protection/>
    </xf>
    <xf numFmtId="0" fontId="17" fillId="33" borderId="146" xfId="0" applyFont="1" applyFill="1" applyBorder="1" applyAlignment="1">
      <alignment horizontal="center" vertical="center"/>
    </xf>
    <xf numFmtId="49" fontId="20" fillId="33" borderId="146" xfId="66" applyNumberFormat="1" applyFont="1" applyFill="1" applyBorder="1" applyAlignment="1" quotePrefix="1">
      <alignment horizontal="center" vertical="center"/>
      <protection/>
    </xf>
    <xf numFmtId="0" fontId="20" fillId="33" borderId="146" xfId="0" applyFont="1" applyFill="1" applyBorder="1" applyAlignment="1">
      <alignment horizontal="center" vertical="center" wrapText="1"/>
    </xf>
    <xf numFmtId="0" fontId="77" fillId="33" borderId="149" xfId="0" applyFont="1" applyFill="1" applyBorder="1" applyAlignment="1">
      <alignment/>
    </xf>
    <xf numFmtId="0" fontId="20" fillId="33" borderId="147" xfId="66" applyFont="1" applyFill="1" applyBorder="1" applyAlignment="1" quotePrefix="1">
      <alignment horizontal="center" vertical="center"/>
      <protection/>
    </xf>
    <xf numFmtId="0" fontId="20" fillId="33" borderId="147" xfId="66" applyFont="1" applyFill="1" applyBorder="1" applyAlignment="1">
      <alignment horizontal="center" vertical="center"/>
      <protection/>
    </xf>
    <xf numFmtId="0" fontId="17" fillId="33" borderId="147" xfId="0" applyFont="1" applyFill="1" applyBorder="1" applyAlignment="1">
      <alignment horizontal="center" vertical="center"/>
    </xf>
    <xf numFmtId="49" fontId="20" fillId="33" borderId="147" xfId="66" applyNumberFormat="1" applyFont="1" applyFill="1" applyBorder="1" applyAlignment="1" quotePrefix="1">
      <alignment horizontal="center" vertical="center"/>
      <protection/>
    </xf>
    <xf numFmtId="0" fontId="20" fillId="33" borderId="147" xfId="0" applyFont="1" applyFill="1" applyBorder="1" applyAlignment="1">
      <alignment horizontal="center" vertical="center" wrapText="1"/>
    </xf>
    <xf numFmtId="49" fontId="22" fillId="33" borderId="150" xfId="80" applyNumberFormat="1" applyFont="1" applyFill="1" applyBorder="1" applyAlignment="1">
      <alignment horizontal="center"/>
      <protection/>
    </xf>
    <xf numFmtId="0" fontId="61" fillId="33" borderId="151" xfId="0" applyFont="1" applyFill="1" applyBorder="1" applyAlignment="1">
      <alignment/>
    </xf>
    <xf numFmtId="0" fontId="18" fillId="33" borderId="146" xfId="0" applyFont="1" applyFill="1" applyBorder="1" applyAlignment="1">
      <alignment horizontal="center" vertical="center"/>
    </xf>
    <xf numFmtId="0" fontId="17" fillId="33" borderId="146" xfId="0" applyFont="1" applyFill="1" applyBorder="1" applyAlignment="1">
      <alignment vertical="center" wrapText="1"/>
    </xf>
    <xf numFmtId="49" fontId="18" fillId="33" borderId="146" xfId="0" applyNumberFormat="1" applyFont="1" applyFill="1" applyBorder="1" applyAlignment="1">
      <alignment horizontal="left" vertical="center"/>
    </xf>
    <xf numFmtId="203" fontId="0" fillId="33" borderId="146" xfId="43" applyNumberFormat="1" applyFont="1" applyFill="1" applyBorder="1" applyAlignment="1">
      <alignment/>
    </xf>
    <xf numFmtId="203" fontId="0" fillId="33" borderId="152" xfId="43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3" fillId="0" borderId="146" xfId="0" applyFont="1" applyBorder="1" applyAlignment="1">
      <alignment/>
    </xf>
    <xf numFmtId="3" fontId="30" fillId="33" borderId="146" xfId="75" applyNumberFormat="1" applyFont="1" applyFill="1" applyBorder="1" applyAlignment="1">
      <alignment horizontal="center" vertical="center" wrapText="1"/>
      <protection/>
    </xf>
    <xf numFmtId="49" fontId="30" fillId="33" borderId="146" xfId="75" applyNumberFormat="1" applyFont="1" applyFill="1" applyBorder="1" applyAlignment="1">
      <alignment horizontal="left" vertical="center" wrapText="1"/>
      <protection/>
    </xf>
    <xf numFmtId="3" fontId="31" fillId="33" borderId="146" xfId="75" applyNumberFormat="1" applyFont="1" applyFill="1" applyBorder="1" applyAlignment="1">
      <alignment horizontal="right" vertical="center" wrapText="1"/>
      <protection/>
    </xf>
    <xf numFmtId="3" fontId="31" fillId="33" borderId="152" xfId="75" applyNumberFormat="1" applyFont="1" applyFill="1" applyBorder="1" applyAlignment="1">
      <alignment horizontal="center" vertical="center" wrapText="1"/>
      <protection/>
    </xf>
    <xf numFmtId="49" fontId="31" fillId="0" borderId="151" xfId="71" applyNumberFormat="1" applyFont="1" applyBorder="1" applyAlignment="1">
      <alignment horizontal="right"/>
      <protection/>
    </xf>
    <xf numFmtId="49" fontId="31" fillId="0" borderId="146" xfId="71" applyNumberFormat="1" applyFont="1" applyBorder="1" applyAlignment="1">
      <alignment horizontal="right"/>
      <protection/>
    </xf>
    <xf numFmtId="0" fontId="31" fillId="0" borderId="146" xfId="0" applyFont="1" applyBorder="1" applyAlignment="1" applyProtection="1">
      <alignment horizontal="left" wrapText="1"/>
      <protection locked="0"/>
    </xf>
    <xf numFmtId="49" fontId="31" fillId="0" borderId="146" xfId="0" applyNumberFormat="1" applyFont="1" applyBorder="1" applyAlignment="1" applyProtection="1">
      <alignment horizontal="right" wrapText="1"/>
      <protection locked="0"/>
    </xf>
    <xf numFmtId="0" fontId="31" fillId="37" borderId="146" xfId="0" applyFont="1" applyFill="1" applyBorder="1" applyAlignment="1">
      <alignment horizontal="left"/>
    </xf>
    <xf numFmtId="0" fontId="31" fillId="33" borderId="0" xfId="0" applyFont="1" applyFill="1" applyAlignment="1">
      <alignment/>
    </xf>
    <xf numFmtId="0" fontId="31" fillId="0" borderId="0" xfId="0" applyFont="1" applyAlignment="1">
      <alignment/>
    </xf>
    <xf numFmtId="3" fontId="6" fillId="33" borderId="54" xfId="48" applyNumberFormat="1" applyFont="1" applyFill="1" applyBorder="1" applyAlignment="1">
      <alignment horizontal="right"/>
    </xf>
    <xf numFmtId="3" fontId="52" fillId="33" borderId="0" xfId="78" applyNumberFormat="1" applyFont="1" applyFill="1">
      <alignment/>
      <protection/>
    </xf>
    <xf numFmtId="203" fontId="30" fillId="33" borderId="146" xfId="43" applyNumberFormat="1" applyFont="1" applyFill="1" applyBorder="1" applyAlignment="1">
      <alignment horizontal="center" vertical="center" wrapText="1"/>
    </xf>
    <xf numFmtId="203" fontId="31" fillId="33" borderId="146" xfId="43" applyNumberFormat="1" applyFont="1" applyFill="1" applyBorder="1" applyAlignment="1">
      <alignment horizontal="right" vertical="center" wrapText="1"/>
    </xf>
    <xf numFmtId="203" fontId="31" fillId="33" borderId="152" xfId="43" applyNumberFormat="1" applyFont="1" applyFill="1" applyBorder="1" applyAlignment="1">
      <alignment horizontal="center" vertical="center" wrapText="1"/>
    </xf>
    <xf numFmtId="180" fontId="0" fillId="33" borderId="10" xfId="43" applyFill="1" applyBorder="1" applyAlignment="1">
      <alignment/>
    </xf>
    <xf numFmtId="0" fontId="31" fillId="0" borderId="146" xfId="0" applyFont="1" applyFill="1" applyBorder="1" applyAlignment="1">
      <alignment horizontal="left"/>
    </xf>
    <xf numFmtId="3" fontId="22" fillId="0" borderId="24" xfId="80" applyNumberFormat="1" applyFont="1" applyFill="1" applyBorder="1">
      <alignment/>
      <protection/>
    </xf>
    <xf numFmtId="3" fontId="22" fillId="33" borderId="71" xfId="80" applyNumberFormat="1" applyFont="1" applyFill="1" applyBorder="1" applyAlignment="1">
      <alignment horizontal="center"/>
      <protection/>
    </xf>
    <xf numFmtId="3" fontId="22" fillId="33" borderId="72" xfId="80" applyNumberFormat="1" applyFont="1" applyFill="1" applyBorder="1" applyAlignment="1">
      <alignment horizontal="center"/>
      <protection/>
    </xf>
    <xf numFmtId="0" fontId="0" fillId="0" borderId="153" xfId="0" applyBorder="1" applyAlignment="1">
      <alignment horizontal="left"/>
    </xf>
    <xf numFmtId="0" fontId="0" fillId="0" borderId="153" xfId="0" applyFont="1" applyBorder="1" applyAlignment="1">
      <alignment horizontal="left"/>
    </xf>
    <xf numFmtId="0" fontId="6" fillId="0" borderId="73" xfId="80" applyFont="1" applyBorder="1" applyAlignment="1">
      <alignment horizontal="center"/>
      <protection/>
    </xf>
    <xf numFmtId="0" fontId="6" fillId="0" borderId="73" xfId="80" applyFont="1" applyBorder="1">
      <alignment/>
      <protection/>
    </xf>
    <xf numFmtId="0" fontId="52" fillId="33" borderId="154" xfId="77" applyFont="1" applyFill="1" applyBorder="1" applyAlignment="1">
      <alignment horizontal="center" vertical="center" wrapText="1"/>
      <protection/>
    </xf>
    <xf numFmtId="0" fontId="52" fillId="33" borderId="15" xfId="77" applyFont="1" applyFill="1" applyBorder="1" applyAlignment="1">
      <alignment horizontal="center" vertical="center" wrapText="1"/>
      <protection/>
    </xf>
    <xf numFmtId="0" fontId="52" fillId="33" borderId="16" xfId="77" applyFont="1" applyFill="1" applyBorder="1" applyAlignment="1">
      <alignment horizontal="center" vertical="center" wrapText="1"/>
      <protection/>
    </xf>
    <xf numFmtId="0" fontId="55" fillId="33" borderId="10" xfId="69" applyFont="1" applyFill="1" applyBorder="1" applyAlignment="1">
      <alignment horizontal="center" vertical="center"/>
      <protection/>
    </xf>
    <xf numFmtId="0" fontId="54" fillId="33" borderId="52" xfId="77" applyFont="1" applyFill="1" applyBorder="1" applyAlignment="1">
      <alignment horizontal="right"/>
      <protection/>
    </xf>
    <xf numFmtId="0" fontId="54" fillId="33" borderId="96" xfId="77" applyFont="1" applyFill="1" applyBorder="1" applyAlignment="1">
      <alignment horizontal="right"/>
      <protection/>
    </xf>
    <xf numFmtId="0" fontId="54" fillId="33" borderId="0" xfId="77" applyFont="1" applyFill="1" applyBorder="1" applyAlignment="1">
      <alignment horizontal="right"/>
      <protection/>
    </xf>
    <xf numFmtId="0" fontId="54" fillId="33" borderId="73" xfId="77" applyFont="1" applyFill="1" applyBorder="1" applyAlignment="1">
      <alignment horizontal="right"/>
      <protection/>
    </xf>
    <xf numFmtId="0" fontId="54" fillId="33" borderId="51" xfId="77" applyFont="1" applyFill="1" applyBorder="1" applyAlignment="1">
      <alignment horizontal="right"/>
      <protection/>
    </xf>
    <xf numFmtId="0" fontId="54" fillId="33" borderId="101" xfId="77" applyFont="1" applyFill="1" applyBorder="1" applyAlignment="1">
      <alignment horizontal="right"/>
      <protection/>
    </xf>
    <xf numFmtId="0" fontId="52" fillId="33" borderId="54" xfId="0" applyFont="1" applyFill="1" applyBorder="1" applyAlignment="1">
      <alignment vertical="center" wrapText="1"/>
    </xf>
    <xf numFmtId="0" fontId="54" fillId="33" borderId="155" xfId="76" applyFont="1" applyFill="1" applyBorder="1" applyAlignment="1">
      <alignment horizontal="center" wrapText="1"/>
    </xf>
    <xf numFmtId="0" fontId="54" fillId="33" borderId="9" xfId="76" applyFont="1" applyFill="1" applyBorder="1" applyAlignment="1">
      <alignment horizontal="center"/>
    </xf>
    <xf numFmtId="0" fontId="54" fillId="33" borderId="11" xfId="76" applyFont="1" applyFill="1" applyBorder="1" applyAlignment="1">
      <alignment horizontal="center"/>
    </xf>
    <xf numFmtId="0" fontId="52" fillId="33" borderId="123" xfId="77" applyFont="1" applyFill="1" applyBorder="1" applyAlignment="1">
      <alignment horizontal="center" vertical="center" wrapText="1"/>
      <protection/>
    </xf>
    <xf numFmtId="0" fontId="52" fillId="33" borderId="10" xfId="77" applyFont="1" applyFill="1" applyBorder="1" applyAlignment="1">
      <alignment horizontal="center" vertical="center" wrapText="1"/>
      <protection/>
    </xf>
    <xf numFmtId="0" fontId="52" fillId="33" borderId="12" xfId="77" applyFont="1" applyFill="1" applyBorder="1" applyAlignment="1">
      <alignment horizontal="center" vertical="center" wrapText="1"/>
      <protection/>
    </xf>
    <xf numFmtId="0" fontId="54" fillId="33" borderId="123" xfId="76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55" fillId="33" borderId="123" xfId="76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22" fillId="33" borderId="123" xfId="77" applyFont="1" applyFill="1" applyBorder="1" applyAlignment="1">
      <alignment horizontal="center" vertical="center"/>
      <protection/>
    </xf>
    <xf numFmtId="0" fontId="22" fillId="33" borderId="123" xfId="69" applyFont="1" applyFill="1" applyBorder="1" applyAlignment="1">
      <alignment horizontal="center" vertical="center"/>
      <protection/>
    </xf>
    <xf numFmtId="3" fontId="22" fillId="33" borderId="71" xfId="80" applyNumberFormat="1" applyFont="1" applyFill="1" applyBorder="1" applyAlignment="1">
      <alignment horizontal="center"/>
      <protection/>
    </xf>
    <xf numFmtId="3" fontId="22" fillId="33" borderId="72" xfId="80" applyNumberFormat="1" applyFont="1" applyFill="1" applyBorder="1" applyAlignment="1">
      <alignment horizontal="center"/>
      <protection/>
    </xf>
    <xf numFmtId="3" fontId="22" fillId="33" borderId="39" xfId="72" applyNumberFormat="1" applyFont="1" applyFill="1" applyBorder="1" applyAlignment="1">
      <alignment horizontal="left"/>
      <protection/>
    </xf>
    <xf numFmtId="3" fontId="22" fillId="33" borderId="52" xfId="72" applyNumberFormat="1" applyFont="1" applyFill="1" applyBorder="1" applyAlignment="1">
      <alignment horizontal="left"/>
      <protection/>
    </xf>
    <xf numFmtId="0" fontId="52" fillId="33" borderId="141" xfId="0" applyFont="1" applyFill="1" applyBorder="1" applyAlignment="1">
      <alignment vertical="center" wrapText="1"/>
    </xf>
    <xf numFmtId="0" fontId="52" fillId="33" borderId="109" xfId="0" applyFont="1" applyFill="1" applyBorder="1" applyAlignment="1">
      <alignment vertical="center" wrapText="1"/>
    </xf>
    <xf numFmtId="0" fontId="52" fillId="33" borderId="42" xfId="0" applyFont="1" applyFill="1" applyBorder="1" applyAlignment="1">
      <alignment vertical="center" wrapText="1"/>
    </xf>
    <xf numFmtId="0" fontId="56" fillId="38" borderId="0" xfId="80" applyFont="1" applyFill="1" applyBorder="1" applyAlignment="1">
      <alignment horizontal="center"/>
      <protection/>
    </xf>
    <xf numFmtId="0" fontId="56" fillId="38" borderId="73" xfId="80" applyFont="1" applyFill="1" applyBorder="1" applyAlignment="1">
      <alignment horizontal="center"/>
      <protection/>
    </xf>
    <xf numFmtId="0" fontId="26" fillId="0" borderId="5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4" fillId="33" borderId="51" xfId="0" applyFont="1" applyFill="1" applyBorder="1" applyAlignment="1">
      <alignment horizontal="center"/>
    </xf>
    <xf numFmtId="0" fontId="51" fillId="33" borderId="156" xfId="66" applyFont="1" applyFill="1" applyBorder="1" applyAlignment="1">
      <alignment horizontal="center" vertical="center" wrapText="1"/>
      <protection/>
    </xf>
    <xf numFmtId="0" fontId="51" fillId="33" borderId="50" xfId="66" applyFont="1" applyFill="1" applyBorder="1" applyAlignment="1">
      <alignment horizontal="center" vertical="center" wrapText="1"/>
      <protection/>
    </xf>
    <xf numFmtId="0" fontId="50" fillId="0" borderId="141" xfId="66" applyFont="1" applyBorder="1" applyAlignment="1">
      <alignment vertical="center" wrapText="1"/>
      <protection/>
    </xf>
    <xf numFmtId="0" fontId="50" fillId="0" borderId="109" xfId="66" applyFont="1" applyBorder="1" applyAlignment="1">
      <alignment vertical="center" wrapText="1"/>
      <protection/>
    </xf>
    <xf numFmtId="0" fontId="50" fillId="0" borderId="42" xfId="66" applyFont="1" applyBorder="1" applyAlignment="1">
      <alignment vertical="center" wrapText="1"/>
      <protection/>
    </xf>
    <xf numFmtId="3" fontId="22" fillId="33" borderId="157" xfId="80" applyNumberFormat="1" applyFont="1" applyFill="1" applyBorder="1" applyAlignment="1">
      <alignment horizontal="center" vertical="center"/>
      <protection/>
    </xf>
    <xf numFmtId="3" fontId="22" fillId="33" borderId="69" xfId="80" applyNumberFormat="1" applyFont="1" applyFill="1" applyBorder="1" applyAlignment="1">
      <alignment horizontal="center" vertical="center"/>
      <protection/>
    </xf>
    <xf numFmtId="49" fontId="22" fillId="33" borderId="158" xfId="80" applyNumberFormat="1" applyFont="1" applyFill="1" applyBorder="1" applyAlignment="1">
      <alignment horizontal="center" vertical="center" wrapText="1"/>
      <protection/>
    </xf>
    <xf numFmtId="49" fontId="22" fillId="33" borderId="42" xfId="80" applyNumberFormat="1" applyFont="1" applyFill="1" applyBorder="1" applyAlignment="1">
      <alignment horizontal="center" vertical="center" wrapText="1"/>
      <protection/>
    </xf>
    <xf numFmtId="3" fontId="22" fillId="33" borderId="150" xfId="80" applyNumberFormat="1" applyFont="1" applyFill="1" applyBorder="1" applyAlignment="1">
      <alignment horizontal="center"/>
      <protection/>
    </xf>
    <xf numFmtId="3" fontId="22" fillId="33" borderId="37" xfId="80" applyNumberFormat="1" applyFont="1" applyFill="1" applyBorder="1" applyAlignment="1">
      <alignment horizontal="center"/>
      <protection/>
    </xf>
    <xf numFmtId="0" fontId="51" fillId="33" borderId="0" xfId="66" applyFont="1" applyFill="1" applyAlignment="1">
      <alignment horizontal="left"/>
      <protection/>
    </xf>
    <xf numFmtId="0" fontId="0" fillId="33" borderId="156" xfId="66" applyFont="1" applyFill="1" applyBorder="1" applyAlignment="1">
      <alignment horizontal="center" vertical="center"/>
      <protection/>
    </xf>
    <xf numFmtId="0" fontId="0" fillId="33" borderId="50" xfId="66" applyFont="1" applyFill="1" applyBorder="1" applyAlignment="1">
      <alignment horizontal="center" vertical="center"/>
      <protection/>
    </xf>
    <xf numFmtId="3" fontId="51" fillId="33" borderId="52" xfId="80" applyNumberFormat="1" applyFont="1" applyFill="1" applyBorder="1" applyAlignment="1">
      <alignment horizontal="center" vertical="center"/>
      <protection/>
    </xf>
    <xf numFmtId="3" fontId="51" fillId="33" borderId="51" xfId="80" applyNumberFormat="1" applyFont="1" applyFill="1" applyBorder="1" applyAlignment="1">
      <alignment horizontal="center" vertical="center"/>
      <protection/>
    </xf>
    <xf numFmtId="49" fontId="12" fillId="33" borderId="0" xfId="80" applyNumberFormat="1" applyFont="1" applyFill="1" applyBorder="1" applyAlignment="1">
      <alignment horizontal="center"/>
      <protection/>
    </xf>
    <xf numFmtId="3" fontId="22" fillId="33" borderId="159" xfId="80" applyNumberFormat="1" applyFont="1" applyFill="1" applyBorder="1" applyAlignment="1">
      <alignment horizontal="center"/>
      <protection/>
    </xf>
    <xf numFmtId="0" fontId="1" fillId="33" borderId="39" xfId="66" applyFont="1" applyFill="1" applyBorder="1" applyAlignment="1">
      <alignment horizontal="left" vertical="center" wrapText="1"/>
      <protection/>
    </xf>
    <xf numFmtId="0" fontId="1" fillId="33" borderId="52" xfId="66" applyFont="1" applyFill="1" applyBorder="1" applyAlignment="1">
      <alignment horizontal="left" vertical="center" wrapText="1"/>
      <protection/>
    </xf>
    <xf numFmtId="0" fontId="1" fillId="33" borderId="96" xfId="66" applyFont="1" applyFill="1" applyBorder="1" applyAlignment="1">
      <alignment horizontal="left" vertical="center" wrapText="1"/>
      <protection/>
    </xf>
    <xf numFmtId="0" fontId="1" fillId="33" borderId="55" xfId="66" applyFont="1" applyFill="1" applyBorder="1" applyAlignment="1">
      <alignment horizontal="left" vertical="center" wrapText="1"/>
      <protection/>
    </xf>
    <xf numFmtId="0" fontId="1" fillId="33" borderId="51" xfId="66" applyFont="1" applyFill="1" applyBorder="1" applyAlignment="1">
      <alignment horizontal="left" vertical="center" wrapText="1"/>
      <protection/>
    </xf>
    <xf numFmtId="0" fontId="1" fillId="33" borderId="101" xfId="66" applyFont="1" applyFill="1" applyBorder="1" applyAlignment="1">
      <alignment horizontal="left" vertical="center" wrapText="1"/>
      <protection/>
    </xf>
    <xf numFmtId="3" fontId="12" fillId="33" borderId="0" xfId="80" applyNumberFormat="1" applyFont="1" applyFill="1" applyBorder="1" applyAlignment="1">
      <alignment horizontal="center"/>
      <protection/>
    </xf>
    <xf numFmtId="3" fontId="22" fillId="33" borderId="52" xfId="80" applyNumberFormat="1" applyFont="1" applyFill="1" applyBorder="1" applyAlignment="1">
      <alignment horizontal="center" vertical="center"/>
      <protection/>
    </xf>
    <xf numFmtId="3" fontId="22" fillId="33" borderId="0" xfId="80" applyNumberFormat="1" applyFont="1" applyFill="1" applyBorder="1" applyAlignment="1">
      <alignment horizontal="center" vertical="center"/>
      <protection/>
    </xf>
    <xf numFmtId="49" fontId="22" fillId="33" borderId="160" xfId="80" applyNumberFormat="1" applyFont="1" applyFill="1" applyBorder="1" applyAlignment="1">
      <alignment horizontal="center" vertical="center" wrapText="1"/>
      <protection/>
    </xf>
    <xf numFmtId="49" fontId="22" fillId="33" borderId="19" xfId="80" applyNumberFormat="1" applyFont="1" applyFill="1" applyBorder="1" applyAlignment="1">
      <alignment horizontal="center" vertical="center" wrapText="1"/>
      <protection/>
    </xf>
    <xf numFmtId="49" fontId="22" fillId="33" borderId="150" xfId="80" applyNumberFormat="1" applyFont="1" applyFill="1" applyBorder="1" applyAlignment="1">
      <alignment horizontal="center"/>
      <protection/>
    </xf>
    <xf numFmtId="49" fontId="22" fillId="33" borderId="48" xfId="80" applyNumberFormat="1" applyFont="1" applyFill="1" applyBorder="1" applyAlignment="1">
      <alignment horizontal="center"/>
      <protection/>
    </xf>
    <xf numFmtId="0" fontId="51" fillId="33" borderId="156" xfId="66" applyFont="1" applyFill="1" applyBorder="1" applyAlignment="1">
      <alignment horizontal="center" vertical="center"/>
      <protection/>
    </xf>
    <xf numFmtId="0" fontId="51" fillId="33" borderId="50" xfId="66" applyFont="1" applyFill="1" applyBorder="1" applyAlignment="1">
      <alignment horizontal="center" vertical="center"/>
      <protection/>
    </xf>
    <xf numFmtId="0" fontId="51" fillId="33" borderId="52" xfId="66" applyFont="1" applyFill="1" applyBorder="1" applyAlignment="1">
      <alignment horizontal="center" vertical="center"/>
      <protection/>
    </xf>
    <xf numFmtId="0" fontId="51" fillId="33" borderId="96" xfId="66" applyFont="1" applyFill="1" applyBorder="1" applyAlignment="1">
      <alignment horizontal="center" vertical="center"/>
      <protection/>
    </xf>
    <xf numFmtId="0" fontId="22" fillId="33" borderId="161" xfId="78" applyFont="1" applyFill="1" applyBorder="1" applyAlignment="1">
      <alignment horizontal="center"/>
      <protection/>
    </xf>
    <xf numFmtId="0" fontId="22" fillId="33" borderId="162" xfId="78" applyFont="1" applyFill="1" applyBorder="1" applyAlignment="1">
      <alignment horizontal="center"/>
      <protection/>
    </xf>
    <xf numFmtId="0" fontId="54" fillId="35" borderId="106" xfId="0" applyFont="1" applyFill="1" applyBorder="1" applyAlignment="1">
      <alignment horizontal="center"/>
    </xf>
    <xf numFmtId="0" fontId="54" fillId="35" borderId="163" xfId="0" applyFont="1" applyFill="1" applyBorder="1" applyAlignment="1">
      <alignment horizontal="center"/>
    </xf>
    <xf numFmtId="0" fontId="6" fillId="33" borderId="141" xfId="0" applyFont="1" applyFill="1" applyBorder="1" applyAlignment="1">
      <alignment horizontal="center" vertical="center" wrapText="1"/>
    </xf>
    <xf numFmtId="0" fontId="6" fillId="33" borderId="109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203" fontId="15" fillId="33" borderId="154" xfId="43" applyNumberFormat="1" applyFont="1" applyFill="1" applyBorder="1" applyAlignment="1">
      <alignment horizontal="center" vertical="center" wrapText="1"/>
    </xf>
    <xf numFmtId="203" fontId="15" fillId="33" borderId="16" xfId="43" applyNumberFormat="1" applyFont="1" applyFill="1" applyBorder="1" applyAlignment="1">
      <alignment horizontal="center" vertical="center" wrapText="1"/>
    </xf>
    <xf numFmtId="203" fontId="15" fillId="33" borderId="123" xfId="43" applyNumberFormat="1" applyFont="1" applyFill="1" applyBorder="1" applyAlignment="1">
      <alignment horizontal="center" vertical="center" wrapText="1"/>
    </xf>
    <xf numFmtId="203" fontId="15" fillId="33" borderId="12" xfId="43" applyNumberFormat="1" applyFont="1" applyFill="1" applyBorder="1" applyAlignment="1">
      <alignment horizontal="center" vertical="center" wrapText="1"/>
    </xf>
    <xf numFmtId="0" fontId="15" fillId="33" borderId="155" xfId="66" applyFont="1" applyFill="1" applyBorder="1" applyAlignment="1">
      <alignment horizontal="center" vertical="center" wrapText="1"/>
      <protection/>
    </xf>
    <xf numFmtId="0" fontId="15" fillId="33" borderId="11" xfId="66" applyFont="1" applyFill="1" applyBorder="1" applyAlignment="1">
      <alignment horizontal="center" vertical="center" wrapText="1"/>
      <protection/>
    </xf>
    <xf numFmtId="0" fontId="15" fillId="33" borderId="123" xfId="66" applyFont="1" applyFill="1" applyBorder="1" applyAlignment="1">
      <alignment horizontal="center" vertical="center" wrapText="1"/>
      <protection/>
    </xf>
    <xf numFmtId="0" fontId="15" fillId="33" borderId="12" xfId="66" applyFont="1" applyFill="1" applyBorder="1" applyAlignment="1">
      <alignment horizontal="center" vertical="center" wrapText="1"/>
      <protection/>
    </xf>
    <xf numFmtId="49" fontId="15" fillId="33" borderId="123" xfId="66" applyNumberFormat="1" applyFont="1" applyFill="1" applyBorder="1" applyAlignment="1">
      <alignment horizontal="center" vertical="center" wrapText="1"/>
      <protection/>
    </xf>
    <xf numFmtId="49" fontId="15" fillId="33" borderId="12" xfId="66" applyNumberFormat="1" applyFont="1" applyFill="1" applyBorder="1" applyAlignment="1">
      <alignment horizontal="center" vertical="center" wrapText="1"/>
      <protection/>
    </xf>
    <xf numFmtId="3" fontId="15" fillId="33" borderId="123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0" fontId="15" fillId="33" borderId="123" xfId="74" applyFont="1" applyFill="1" applyBorder="1" applyAlignment="1">
      <alignment horizontal="center" vertical="center" wrapText="1"/>
      <protection/>
    </xf>
    <xf numFmtId="0" fontId="15" fillId="33" borderId="12" xfId="74" applyFont="1" applyFill="1" applyBorder="1" applyAlignment="1">
      <alignment horizontal="center" vertical="center" wrapText="1"/>
      <protection/>
    </xf>
    <xf numFmtId="49" fontId="15" fillId="33" borderId="123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0" fontId="15" fillId="33" borderId="164" xfId="74" applyFont="1" applyFill="1" applyBorder="1" applyAlignment="1">
      <alignment horizontal="center" vertical="center" wrapText="1"/>
      <protection/>
    </xf>
    <xf numFmtId="0" fontId="15" fillId="33" borderId="124" xfId="74" applyFont="1" applyFill="1" applyBorder="1" applyAlignment="1">
      <alignment horizontal="center" vertical="center" wrapText="1"/>
      <protection/>
    </xf>
    <xf numFmtId="0" fontId="15" fillId="33" borderId="165" xfId="66" applyFont="1" applyFill="1" applyBorder="1" applyAlignment="1">
      <alignment horizontal="center" vertical="center" wrapText="1"/>
      <protection/>
    </xf>
    <xf numFmtId="0" fontId="15" fillId="33" borderId="166" xfId="66" applyFont="1" applyFill="1" applyBorder="1" applyAlignment="1">
      <alignment horizontal="center" vertical="center" wrapText="1"/>
      <protection/>
    </xf>
    <xf numFmtId="0" fontId="15" fillId="33" borderId="167" xfId="66" applyFont="1" applyFill="1" applyBorder="1" applyAlignment="1">
      <alignment horizontal="center" vertical="center" wrapText="1"/>
      <protection/>
    </xf>
    <xf numFmtId="0" fontId="15" fillId="33" borderId="168" xfId="66" applyFont="1" applyFill="1" applyBorder="1" applyAlignment="1">
      <alignment horizontal="center" vertical="center" wrapText="1"/>
      <protection/>
    </xf>
    <xf numFmtId="203" fontId="15" fillId="33" borderId="164" xfId="43" applyNumberFormat="1" applyFont="1" applyFill="1" applyBorder="1" applyAlignment="1">
      <alignment horizontal="center" vertical="center" wrapText="1"/>
    </xf>
    <xf numFmtId="203" fontId="15" fillId="33" borderId="124" xfId="43" applyNumberFormat="1" applyFont="1" applyFill="1" applyBorder="1" applyAlignment="1">
      <alignment horizontal="center" vertical="center" wrapText="1"/>
    </xf>
    <xf numFmtId="49" fontId="15" fillId="33" borderId="164" xfId="0" applyNumberFormat="1" applyFont="1" applyFill="1" applyBorder="1" applyAlignment="1">
      <alignment horizontal="center" vertical="center" wrapText="1"/>
    </xf>
    <xf numFmtId="49" fontId="15" fillId="33" borderId="124" xfId="0" applyNumberFormat="1" applyFont="1" applyFill="1" applyBorder="1" applyAlignment="1">
      <alignment horizontal="center" vertical="center" wrapText="1"/>
    </xf>
    <xf numFmtId="0" fontId="15" fillId="33" borderId="169" xfId="66" applyFont="1" applyFill="1" applyBorder="1" applyAlignment="1">
      <alignment horizontal="center" vertical="center" wrapText="1"/>
      <protection/>
    </xf>
    <xf numFmtId="0" fontId="15" fillId="33" borderId="170" xfId="66" applyFont="1" applyFill="1" applyBorder="1" applyAlignment="1">
      <alignment horizontal="center" vertical="center" wrapText="1"/>
      <protection/>
    </xf>
    <xf numFmtId="2" fontId="22" fillId="33" borderId="53" xfId="75" applyNumberFormat="1" applyFont="1" applyFill="1" applyBorder="1" applyAlignment="1">
      <alignment horizontal="left"/>
      <protection/>
    </xf>
    <xf numFmtId="2" fontId="22" fillId="33" borderId="0" xfId="75" applyNumberFormat="1" applyFont="1" applyFill="1" applyBorder="1" applyAlignment="1">
      <alignment horizontal="left"/>
      <protection/>
    </xf>
    <xf numFmtId="0" fontId="15" fillId="33" borderId="164" xfId="66" applyFont="1" applyFill="1" applyBorder="1" applyAlignment="1">
      <alignment horizontal="center" vertical="center" wrapText="1"/>
      <protection/>
    </xf>
    <xf numFmtId="0" fontId="15" fillId="33" borderId="124" xfId="66" applyFont="1" applyFill="1" applyBorder="1" applyAlignment="1">
      <alignment horizontal="center" vertical="center" wrapText="1"/>
      <protection/>
    </xf>
    <xf numFmtId="49" fontId="15" fillId="33" borderId="164" xfId="66" applyNumberFormat="1" applyFont="1" applyFill="1" applyBorder="1" applyAlignment="1">
      <alignment horizontal="center" vertical="center" wrapText="1"/>
      <protection/>
    </xf>
    <xf numFmtId="49" fontId="15" fillId="33" borderId="124" xfId="66" applyNumberFormat="1" applyFont="1" applyFill="1" applyBorder="1" applyAlignment="1">
      <alignment horizontal="center" vertical="center" wrapText="1"/>
      <protection/>
    </xf>
    <xf numFmtId="203" fontId="15" fillId="33" borderId="165" xfId="43" applyNumberFormat="1" applyFont="1" applyFill="1" applyBorder="1" applyAlignment="1">
      <alignment horizontal="center" vertical="center" wrapText="1"/>
    </xf>
    <xf numFmtId="203" fontId="15" fillId="33" borderId="166" xfId="43" applyNumberFormat="1" applyFont="1" applyFill="1" applyBorder="1" applyAlignment="1">
      <alignment horizontal="center" vertical="center" wrapText="1"/>
    </xf>
    <xf numFmtId="203" fontId="15" fillId="33" borderId="169" xfId="43" applyNumberFormat="1" applyFont="1" applyFill="1" applyBorder="1" applyAlignment="1">
      <alignment horizontal="center" vertical="center" wrapText="1"/>
    </xf>
    <xf numFmtId="203" fontId="15" fillId="33" borderId="52" xfId="43" applyNumberFormat="1" applyFont="1" applyFill="1" applyBorder="1" applyAlignment="1">
      <alignment horizontal="center" vertical="center" wrapText="1"/>
    </xf>
    <xf numFmtId="203" fontId="15" fillId="33" borderId="170" xfId="43" applyNumberFormat="1" applyFont="1" applyFill="1" applyBorder="1" applyAlignment="1">
      <alignment horizontal="center" vertical="center" wrapText="1"/>
    </xf>
    <xf numFmtId="3" fontId="15" fillId="33" borderId="164" xfId="0" applyNumberFormat="1" applyFont="1" applyFill="1" applyBorder="1" applyAlignment="1">
      <alignment horizontal="center" vertical="center" wrapText="1"/>
    </xf>
    <xf numFmtId="3" fontId="15" fillId="33" borderId="124" xfId="0" applyNumberFormat="1" applyFont="1" applyFill="1" applyBorder="1" applyAlignment="1">
      <alignment horizontal="center" vertical="center" wrapText="1"/>
    </xf>
    <xf numFmtId="0" fontId="15" fillId="33" borderId="171" xfId="66" applyFont="1" applyFill="1" applyBorder="1" applyAlignment="1">
      <alignment horizontal="center" vertical="center" wrapText="1"/>
      <protection/>
    </xf>
    <xf numFmtId="0" fontId="15" fillId="33" borderId="172" xfId="66" applyFont="1" applyFill="1" applyBorder="1" applyAlignment="1">
      <alignment horizontal="center" vertical="center" wrapText="1"/>
      <protection/>
    </xf>
    <xf numFmtId="0" fontId="6" fillId="33" borderId="54" xfId="0" applyFont="1" applyFill="1" applyBorder="1" applyAlignment="1">
      <alignment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 2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3" xfId="46"/>
    <cellStyle name="Comma 4" xfId="47"/>
    <cellStyle name="Comma_Sheet1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5" xfId="68"/>
    <cellStyle name="Normal_Book8" xfId="69"/>
    <cellStyle name="Normal_Formati_permbledhese_Investimet 2007" xfId="70"/>
    <cellStyle name="Normal_Formati_permbledhese_Investimet 2007 2" xfId="71"/>
    <cellStyle name="Normal_Guidelines - Tables" xfId="72"/>
    <cellStyle name="Normal_psqyra genti opre planifikimi paga" xfId="73"/>
    <cellStyle name="Normal_Sheet3" xfId="74"/>
    <cellStyle name="Normal_Tabela_Investimeve" xfId="75"/>
    <cellStyle name="normal_Tabelat udh 01allforms" xfId="76"/>
    <cellStyle name="Normal_Tabelat udh 01allforms_1" xfId="77"/>
    <cellStyle name="Normal_Udhezimi Pasqyrat 2006" xfId="78"/>
    <cellStyle name="Normal_Udhezimi Pasqyrat2005" xfId="79"/>
    <cellStyle name="Normal_Udhezimi-Tabelat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tabSelected="1" zoomScalePageLayoutView="0" workbookViewId="0" topLeftCell="A1">
      <selection activeCell="E59" sqref="E59"/>
    </sheetView>
  </sheetViews>
  <sheetFormatPr defaultColWidth="9.140625" defaultRowHeight="12.75"/>
  <cols>
    <col min="1" max="1" width="9.00390625" style="116" customWidth="1"/>
    <col min="2" max="2" width="22.57421875" style="116" customWidth="1"/>
    <col min="3" max="3" width="27.7109375" style="116" customWidth="1"/>
    <col min="4" max="4" width="18.140625" style="116" customWidth="1"/>
    <col min="5" max="5" width="18.00390625" style="116" bestFit="1" customWidth="1"/>
    <col min="6" max="6" width="12.140625" style="116" customWidth="1"/>
    <col min="7" max="7" width="17.28125" style="116" customWidth="1"/>
    <col min="8" max="8" width="12.8515625" style="116" customWidth="1"/>
    <col min="9" max="9" width="17.28125" style="116" customWidth="1"/>
    <col min="10" max="10" width="13.00390625" style="116" customWidth="1"/>
    <col min="11" max="11" width="11.57421875" style="116" customWidth="1"/>
    <col min="12" max="16384" width="9.140625" style="116" customWidth="1"/>
  </cols>
  <sheetData>
    <row r="1" spans="1:22" ht="14.25">
      <c r="A1" s="125" t="s">
        <v>128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5" thickBot="1">
      <c r="A2" s="118"/>
      <c r="B2" s="126"/>
      <c r="C2" s="126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11" s="61" customFormat="1" ht="15.75">
      <c r="A3" s="119" t="s">
        <v>129</v>
      </c>
      <c r="B3" s="120"/>
      <c r="C3" s="120"/>
      <c r="D3" s="121"/>
      <c r="E3" s="122"/>
      <c r="F3" s="120"/>
      <c r="G3" s="120"/>
      <c r="H3" s="123"/>
      <c r="I3" s="124"/>
      <c r="J3" s="536" t="s">
        <v>107</v>
      </c>
      <c r="K3" s="537"/>
    </row>
    <row r="4" spans="1:22" ht="14.25" customHeight="1">
      <c r="A4" s="127"/>
      <c r="B4" s="128"/>
      <c r="C4" s="128"/>
      <c r="D4" s="128"/>
      <c r="E4" s="129"/>
      <c r="F4" s="129"/>
      <c r="G4" s="129"/>
      <c r="H4" s="129"/>
      <c r="I4" s="130"/>
      <c r="J4" s="538"/>
      <c r="K4" s="539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14.25" customHeight="1">
      <c r="A5" s="131"/>
      <c r="B5" s="129"/>
      <c r="C5" s="132"/>
      <c r="D5" s="133" t="s">
        <v>4</v>
      </c>
      <c r="E5" s="132" t="s">
        <v>3</v>
      </c>
      <c r="F5" s="129"/>
      <c r="G5" s="129"/>
      <c r="H5" s="129"/>
      <c r="I5" s="134" t="s">
        <v>261</v>
      </c>
      <c r="J5" s="538"/>
      <c r="K5" s="539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14.25" customHeight="1">
      <c r="A6" s="131"/>
      <c r="B6" s="129"/>
      <c r="C6" s="132" t="s">
        <v>130</v>
      </c>
      <c r="D6" s="135">
        <v>1095001</v>
      </c>
      <c r="E6" s="135" t="s">
        <v>196</v>
      </c>
      <c r="F6" s="129"/>
      <c r="G6" s="129"/>
      <c r="H6" s="129"/>
      <c r="I6" s="129"/>
      <c r="J6" s="538"/>
      <c r="K6" s="539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ht="14.25" customHeight="1" thickBot="1">
      <c r="A7" s="136"/>
      <c r="B7" s="137"/>
      <c r="C7" s="137"/>
      <c r="D7" s="137"/>
      <c r="E7" s="138"/>
      <c r="F7" s="137"/>
      <c r="G7" s="137"/>
      <c r="H7" s="137"/>
      <c r="I7" s="117"/>
      <c r="J7" s="540"/>
      <c r="K7" s="541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ht="12.75" customHeight="1" thickBot="1">
      <c r="A8" s="118"/>
      <c r="B8" s="118"/>
      <c r="C8" s="118"/>
      <c r="D8" s="139"/>
      <c r="E8" s="140"/>
      <c r="F8" s="141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ht="12.75" customHeight="1">
      <c r="A9" s="543" t="s">
        <v>108</v>
      </c>
      <c r="B9" s="543" t="s">
        <v>131</v>
      </c>
      <c r="C9" s="549" t="s">
        <v>109</v>
      </c>
      <c r="D9" s="552" t="s">
        <v>110</v>
      </c>
      <c r="E9" s="555" t="s">
        <v>262</v>
      </c>
      <c r="F9" s="555" t="s">
        <v>263</v>
      </c>
      <c r="G9" s="555"/>
      <c r="H9" s="556" t="s">
        <v>264</v>
      </c>
      <c r="I9" s="556"/>
      <c r="J9" s="546" t="s">
        <v>249</v>
      </c>
      <c r="K9" s="532" t="s">
        <v>265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ht="29.25" customHeight="1">
      <c r="A10" s="544"/>
      <c r="B10" s="544"/>
      <c r="C10" s="550"/>
      <c r="D10" s="553"/>
      <c r="E10" s="553"/>
      <c r="F10" s="535" t="s">
        <v>111</v>
      </c>
      <c r="G10" s="535"/>
      <c r="H10" s="535" t="s">
        <v>111</v>
      </c>
      <c r="I10" s="535"/>
      <c r="J10" s="547"/>
      <c r="K10" s="533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ht="44.25" customHeight="1" thickBot="1">
      <c r="A11" s="545" t="s">
        <v>112</v>
      </c>
      <c r="B11" s="545" t="s">
        <v>112</v>
      </c>
      <c r="C11" s="551"/>
      <c r="D11" s="554"/>
      <c r="E11" s="554"/>
      <c r="F11" s="178" t="s">
        <v>121</v>
      </c>
      <c r="G11" s="178" t="s">
        <v>120</v>
      </c>
      <c r="H11" s="178" t="s">
        <v>121</v>
      </c>
      <c r="I11" s="178" t="s">
        <v>120</v>
      </c>
      <c r="J11" s="548"/>
      <c r="K11" s="534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ht="14.25">
      <c r="A12" s="174">
        <v>1</v>
      </c>
      <c r="B12" s="175">
        <v>2</v>
      </c>
      <c r="C12" s="176">
        <v>3</v>
      </c>
      <c r="D12" s="175">
        <v>4</v>
      </c>
      <c r="E12" s="175">
        <v>5</v>
      </c>
      <c r="F12" s="176">
        <v>6</v>
      </c>
      <c r="G12" s="175">
        <v>7</v>
      </c>
      <c r="H12" s="175">
        <v>8</v>
      </c>
      <c r="I12" s="176">
        <v>9</v>
      </c>
      <c r="J12" s="175">
        <v>10</v>
      </c>
      <c r="K12" s="177">
        <v>11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ht="14.25">
      <c r="A13" s="142"/>
      <c r="B13" s="143"/>
      <c r="C13" s="144" t="s">
        <v>235</v>
      </c>
      <c r="D13" s="145"/>
      <c r="E13" s="145"/>
      <c r="F13" s="145"/>
      <c r="G13" s="145"/>
      <c r="H13" s="145"/>
      <c r="I13" s="145"/>
      <c r="J13" s="145"/>
      <c r="K13" s="146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14.25">
      <c r="A14" s="147"/>
      <c r="B14" s="148" t="s">
        <v>186</v>
      </c>
      <c r="C14" s="149" t="s">
        <v>113</v>
      </c>
      <c r="D14" s="150"/>
      <c r="E14" s="150"/>
      <c r="F14" s="151"/>
      <c r="G14" s="150"/>
      <c r="H14" s="150"/>
      <c r="I14" s="150"/>
      <c r="J14" s="151"/>
      <c r="K14" s="152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ht="14.25">
      <c r="A15" s="147"/>
      <c r="B15" s="179">
        <v>7113000</v>
      </c>
      <c r="C15" s="149" t="s">
        <v>114</v>
      </c>
      <c r="D15" s="150"/>
      <c r="E15" s="150"/>
      <c r="F15" s="151"/>
      <c r="G15" s="150"/>
      <c r="H15" s="150"/>
      <c r="I15" s="150"/>
      <c r="J15" s="151"/>
      <c r="K15" s="152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2" ht="28.5">
      <c r="A16" s="147"/>
      <c r="B16" s="148"/>
      <c r="C16" s="149" t="s">
        <v>115</v>
      </c>
      <c r="D16" s="150"/>
      <c r="E16" s="150"/>
      <c r="F16" s="151"/>
      <c r="G16" s="150"/>
      <c r="H16" s="150"/>
      <c r="I16" s="150"/>
      <c r="J16" s="151"/>
      <c r="K16" s="152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2" ht="28.5">
      <c r="A17" s="147"/>
      <c r="B17" s="148"/>
      <c r="C17" s="149" t="s">
        <v>116</v>
      </c>
      <c r="D17" s="150"/>
      <c r="E17" s="150"/>
      <c r="F17" s="151"/>
      <c r="G17" s="150"/>
      <c r="H17" s="150"/>
      <c r="I17" s="150"/>
      <c r="J17" s="151"/>
      <c r="K17" s="152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1:22" ht="42.75">
      <c r="A18" s="147"/>
      <c r="B18" s="148"/>
      <c r="C18" s="149" t="s">
        <v>117</v>
      </c>
      <c r="D18" s="150"/>
      <c r="E18" s="150"/>
      <c r="F18" s="151"/>
      <c r="G18" s="150"/>
      <c r="H18" s="150"/>
      <c r="I18" s="150"/>
      <c r="J18" s="151"/>
      <c r="K18" s="152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2" ht="28.5">
      <c r="A19" s="147"/>
      <c r="B19" s="148"/>
      <c r="C19" s="149" t="s">
        <v>118</v>
      </c>
      <c r="D19" s="150"/>
      <c r="E19" s="150"/>
      <c r="F19" s="151"/>
      <c r="G19" s="150"/>
      <c r="H19" s="150"/>
      <c r="I19" s="150"/>
      <c r="J19" s="151"/>
      <c r="K19" s="152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ht="28.5">
      <c r="A20" s="373" t="s">
        <v>195</v>
      </c>
      <c r="B20" s="374">
        <v>7111099</v>
      </c>
      <c r="C20" s="149" t="s">
        <v>119</v>
      </c>
      <c r="D20" s="372" t="s">
        <v>194</v>
      </c>
      <c r="E20" s="151">
        <v>248</v>
      </c>
      <c r="F20" s="151"/>
      <c r="G20" s="151">
        <v>500</v>
      </c>
      <c r="H20" s="151"/>
      <c r="I20" s="151">
        <v>530</v>
      </c>
      <c r="J20" s="151">
        <v>550</v>
      </c>
      <c r="K20" s="154">
        <v>550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2" ht="14.25">
      <c r="A21" s="147"/>
      <c r="B21" s="148"/>
      <c r="C21" s="144" t="s">
        <v>126</v>
      </c>
      <c r="D21" s="150"/>
      <c r="E21" s="150"/>
      <c r="F21" s="151"/>
      <c r="G21" s="150"/>
      <c r="H21" s="150"/>
      <c r="I21" s="150"/>
      <c r="J21" s="151"/>
      <c r="K21" s="152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ht="14.25">
      <c r="A22" s="153"/>
      <c r="B22" s="155"/>
      <c r="C22" s="149" t="s">
        <v>113</v>
      </c>
      <c r="D22" s="151"/>
      <c r="E22" s="151"/>
      <c r="F22" s="151"/>
      <c r="G22" s="151"/>
      <c r="H22" s="151"/>
      <c r="I22" s="151"/>
      <c r="J22" s="151"/>
      <c r="K22" s="154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ht="14.25">
      <c r="A23" s="153"/>
      <c r="B23" s="155"/>
      <c r="C23" s="149" t="s">
        <v>114</v>
      </c>
      <c r="D23" s="151"/>
      <c r="E23" s="151"/>
      <c r="F23" s="151"/>
      <c r="G23" s="151"/>
      <c r="H23" s="151"/>
      <c r="I23" s="151"/>
      <c r="J23" s="151"/>
      <c r="K23" s="154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ht="28.5">
      <c r="A24" s="153"/>
      <c r="B24" s="155"/>
      <c r="C24" s="149" t="s">
        <v>115</v>
      </c>
      <c r="D24" s="151"/>
      <c r="E24" s="151"/>
      <c r="F24" s="151"/>
      <c r="G24" s="151"/>
      <c r="H24" s="151"/>
      <c r="I24" s="151"/>
      <c r="J24" s="151"/>
      <c r="K24" s="154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</row>
    <row r="25" spans="1:22" ht="28.5">
      <c r="A25" s="147"/>
      <c r="B25" s="148"/>
      <c r="C25" s="149" t="s">
        <v>116</v>
      </c>
      <c r="D25" s="150"/>
      <c r="E25" s="150"/>
      <c r="F25" s="151"/>
      <c r="G25" s="150"/>
      <c r="H25" s="150"/>
      <c r="I25" s="150"/>
      <c r="J25" s="151"/>
      <c r="K25" s="152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ht="42.75">
      <c r="A26" s="147"/>
      <c r="B26" s="148"/>
      <c r="C26" s="149" t="s">
        <v>117</v>
      </c>
      <c r="D26" s="150"/>
      <c r="E26" s="150"/>
      <c r="F26" s="151"/>
      <c r="G26" s="150"/>
      <c r="H26" s="150"/>
      <c r="I26" s="150"/>
      <c r="J26" s="151"/>
      <c r="K26" s="152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1:22" ht="28.5">
      <c r="A27" s="147"/>
      <c r="B27" s="148"/>
      <c r="C27" s="149" t="s">
        <v>118</v>
      </c>
      <c r="D27" s="150"/>
      <c r="E27" s="150"/>
      <c r="F27" s="151"/>
      <c r="G27" s="150"/>
      <c r="H27" s="150"/>
      <c r="I27" s="150"/>
      <c r="J27" s="151"/>
      <c r="K27" s="152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  <row r="28" spans="1:22" ht="14.25">
      <c r="A28" s="147"/>
      <c r="B28" s="148"/>
      <c r="C28" s="149" t="s">
        <v>119</v>
      </c>
      <c r="D28" s="150"/>
      <c r="E28" s="150"/>
      <c r="F28" s="151"/>
      <c r="G28" s="150"/>
      <c r="H28" s="150"/>
      <c r="I28" s="150"/>
      <c r="J28" s="151"/>
      <c r="K28" s="152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</row>
    <row r="29" spans="1:22" ht="14.25">
      <c r="A29" s="147"/>
      <c r="B29" s="148"/>
      <c r="C29" s="144" t="s">
        <v>127</v>
      </c>
      <c r="D29" s="150"/>
      <c r="E29" s="150"/>
      <c r="F29" s="151"/>
      <c r="G29" s="150"/>
      <c r="H29" s="150"/>
      <c r="I29" s="150"/>
      <c r="J29" s="151"/>
      <c r="K29" s="152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</row>
    <row r="30" spans="1:22" ht="14.25">
      <c r="A30" s="147"/>
      <c r="B30" s="148"/>
      <c r="C30" s="149" t="s">
        <v>113</v>
      </c>
      <c r="D30" s="150"/>
      <c r="E30" s="150"/>
      <c r="F30" s="151"/>
      <c r="G30" s="150"/>
      <c r="H30" s="150"/>
      <c r="I30" s="150"/>
      <c r="J30" s="151"/>
      <c r="K30" s="152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1" spans="1:22" ht="14.25">
      <c r="A31" s="147"/>
      <c r="B31" s="148"/>
      <c r="C31" s="149" t="s">
        <v>114</v>
      </c>
      <c r="D31" s="150"/>
      <c r="E31" s="150"/>
      <c r="F31" s="151"/>
      <c r="G31" s="150"/>
      <c r="H31" s="150"/>
      <c r="I31" s="150"/>
      <c r="J31" s="151"/>
      <c r="K31" s="152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ht="28.5">
      <c r="A32" s="153"/>
      <c r="B32" s="155"/>
      <c r="C32" s="149" t="s">
        <v>115</v>
      </c>
      <c r="D32" s="151"/>
      <c r="E32" s="151"/>
      <c r="F32" s="151"/>
      <c r="G32" s="151"/>
      <c r="H32" s="151"/>
      <c r="I32" s="151"/>
      <c r="J32" s="151"/>
      <c r="K32" s="154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1:22" ht="28.5">
      <c r="A33" s="147"/>
      <c r="B33" s="148"/>
      <c r="C33" s="149" t="s">
        <v>116</v>
      </c>
      <c r="D33" s="150"/>
      <c r="E33" s="150"/>
      <c r="F33" s="151"/>
      <c r="G33" s="150"/>
      <c r="H33" s="150"/>
      <c r="I33" s="150"/>
      <c r="J33" s="151"/>
      <c r="K33" s="152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ht="42.75">
      <c r="A34" s="147"/>
      <c r="B34" s="148"/>
      <c r="C34" s="149" t="s">
        <v>117</v>
      </c>
      <c r="D34" s="150"/>
      <c r="E34" s="150"/>
      <c r="F34" s="151"/>
      <c r="G34" s="150"/>
      <c r="H34" s="150"/>
      <c r="I34" s="150"/>
      <c r="J34" s="151"/>
      <c r="K34" s="152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ht="28.5">
      <c r="A35" s="147"/>
      <c r="B35" s="148"/>
      <c r="C35" s="149" t="s">
        <v>118</v>
      </c>
      <c r="D35" s="150"/>
      <c r="E35" s="150"/>
      <c r="F35" s="151"/>
      <c r="G35" s="150"/>
      <c r="H35" s="150"/>
      <c r="I35" s="150"/>
      <c r="J35" s="151"/>
      <c r="K35" s="152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ht="15" thickBot="1">
      <c r="A36" s="156"/>
      <c r="B36" s="157"/>
      <c r="C36" s="158" t="s">
        <v>119</v>
      </c>
      <c r="D36" s="159"/>
      <c r="E36" s="159"/>
      <c r="F36" s="160"/>
      <c r="G36" s="159"/>
      <c r="H36" s="159"/>
      <c r="I36" s="159"/>
      <c r="J36" s="161"/>
      <c r="K36" s="162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ht="12.75" customHeight="1" thickBot="1">
      <c r="A37" s="163"/>
      <c r="B37" s="164"/>
      <c r="C37" s="165" t="s">
        <v>122</v>
      </c>
      <c r="D37" s="166"/>
      <c r="E37" s="167"/>
      <c r="F37" s="168"/>
      <c r="G37" s="169"/>
      <c r="H37" s="169"/>
      <c r="I37" s="169"/>
      <c r="J37" s="170"/>
      <c r="K37" s="171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ht="12.7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1:22" ht="37.5" customHeight="1">
      <c r="A39" s="118"/>
      <c r="B39" s="118"/>
      <c r="C39" s="542" t="s">
        <v>133</v>
      </c>
      <c r="D39" s="172" t="s">
        <v>54</v>
      </c>
      <c r="E39" s="172" t="s">
        <v>275</v>
      </c>
      <c r="F39" s="173"/>
      <c r="G39" s="542" t="s">
        <v>132</v>
      </c>
      <c r="H39" s="172" t="s">
        <v>54</v>
      </c>
      <c r="I39" s="172" t="s">
        <v>279</v>
      </c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33" customHeight="1">
      <c r="A40" s="118"/>
      <c r="B40" s="118"/>
      <c r="C40" s="542"/>
      <c r="D40" s="172" t="s">
        <v>124</v>
      </c>
      <c r="E40" s="172"/>
      <c r="F40" s="173"/>
      <c r="G40" s="542"/>
      <c r="H40" s="172" t="s">
        <v>124</v>
      </c>
      <c r="I40" s="172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1:22" ht="14.25">
      <c r="A41" s="118"/>
      <c r="B41" s="118"/>
      <c r="C41" s="542"/>
      <c r="D41" s="172" t="s">
        <v>55</v>
      </c>
      <c r="E41" s="375" t="s">
        <v>280</v>
      </c>
      <c r="F41" s="173"/>
      <c r="G41" s="542"/>
      <c r="H41" s="172" t="s">
        <v>55</v>
      </c>
      <c r="I41" s="375" t="s">
        <v>280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1:22" ht="14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2" ht="14.2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ht="14.2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</row>
    <row r="45" spans="1:22" ht="14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ht="14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ht="14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ht="14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ht="14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ht="14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</row>
    <row r="51" spans="1:22" ht="14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ht="14.2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1:22" ht="14.2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2" ht="14.2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</row>
    <row r="55" spans="1:22" ht="14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ht="14.2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</row>
    <row r="57" spans="1:22" ht="14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ht="14.2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ht="14.2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ht="14.2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1:22" ht="14.2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ht="14.2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1:22" ht="14.2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4" spans="1:22" ht="14.2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2" ht="14.2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</row>
    <row r="66" spans="1:22" ht="14.2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</row>
    <row r="67" spans="1:22" ht="14.2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1:22" ht="14.2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</row>
    <row r="69" spans="1:22" ht="14.2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ht="14.2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ht="14.2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ht="14.2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ht="14.2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ht="14.2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5" spans="1:22" ht="14.2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2" ht="14.2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1:22" ht="14.2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1:22" ht="14.2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79" spans="1:22" ht="14.2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</row>
    <row r="80" spans="1:22" ht="14.2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</row>
    <row r="81" spans="1:22" ht="14.2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ht="14.2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ht="14.2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ht="14.2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2" ht="14.2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ht="14.2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</row>
    <row r="87" spans="1:22" ht="14.2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</row>
    <row r="88" spans="1:22" ht="14.2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</row>
    <row r="89" spans="1:22" ht="14.2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</row>
    <row r="90" spans="1:22" ht="14.2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</row>
    <row r="91" spans="1:22" ht="14.2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</row>
    <row r="92" spans="1:22" ht="14.2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</row>
    <row r="93" spans="1:22" ht="14.2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ht="14.2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ht="14.2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2" ht="14.2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</row>
    <row r="97" spans="1:22" ht="14.2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2" ht="14.2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</row>
    <row r="99" spans="1:22" ht="14.2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</row>
    <row r="100" spans="1:22" ht="14.2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</row>
    <row r="101" spans="1:22" ht="14.2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</row>
    <row r="102" spans="1:22" ht="14.2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</row>
    <row r="103" spans="1:22" ht="14.2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</row>
    <row r="104" spans="1:22" ht="14.2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</row>
    <row r="105" spans="1:22" ht="14.2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1:22" ht="14.2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2" ht="14.2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</row>
    <row r="108" spans="1:22" ht="14.2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</row>
    <row r="109" spans="1:22" ht="14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</row>
    <row r="110" spans="1:22" ht="14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</row>
    <row r="111" spans="1:22" ht="14.2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</row>
    <row r="112" spans="1:22" ht="14.2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</row>
    <row r="113" spans="1:22" ht="14.2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</row>
    <row r="114" spans="1:22" ht="14.2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</row>
    <row r="115" spans="1:22" ht="14.2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</row>
    <row r="116" spans="1:22" ht="14.2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</row>
    <row r="117" spans="1:22" ht="14.2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2" ht="14.2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</row>
    <row r="119" spans="1:22" ht="14.2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2" ht="14.2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</row>
    <row r="121" spans="1:22" ht="14.2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</row>
    <row r="122" spans="1:22" ht="14.2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</row>
    <row r="123" spans="1:22" ht="14.2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</row>
    <row r="124" spans="1:22" ht="14.2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</row>
    <row r="125" spans="1:22" ht="14.2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</row>
    <row r="126" spans="1:22" ht="14.2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</row>
    <row r="127" spans="1:22" ht="14.2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</row>
    <row r="128" spans="1:22" ht="14.2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</row>
    <row r="129" spans="1:22" ht="14.2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</row>
    <row r="130" spans="1:22" ht="14.2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2" ht="14.2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</row>
    <row r="132" spans="1:22" ht="14.2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</row>
    <row r="133" spans="1:22" ht="14.2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</row>
    <row r="134" spans="1:22" ht="14.2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</row>
    <row r="135" spans="1:22" ht="14.2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</row>
    <row r="136" spans="1:22" ht="14.2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</row>
    <row r="137" spans="1:22" ht="14.2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</row>
    <row r="138" spans="1:22" ht="14.2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</row>
    <row r="139" spans="1:22" ht="14.2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</row>
    <row r="140" spans="1:22" ht="14.2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</row>
  </sheetData>
  <sheetProtection/>
  <mergeCells count="14">
    <mergeCell ref="A9:A11"/>
    <mergeCell ref="J9:J11"/>
    <mergeCell ref="C9:C11"/>
    <mergeCell ref="D9:D11"/>
    <mergeCell ref="E9:E11"/>
    <mergeCell ref="F9:G9"/>
    <mergeCell ref="H9:I9"/>
    <mergeCell ref="B9:B11"/>
    <mergeCell ref="K9:K11"/>
    <mergeCell ref="F10:G10"/>
    <mergeCell ref="H10:I10"/>
    <mergeCell ref="J3:K7"/>
    <mergeCell ref="C39:C41"/>
    <mergeCell ref="G39:G41"/>
  </mergeCells>
  <printOptions horizontalCentered="1" verticalCentered="1"/>
  <pageMargins left="0" right="0" top="0" bottom="0" header="0.511811023622047" footer="0.275590551181102"/>
  <pageSetup fitToWidth="0" horizontalDpi="600" verticalDpi="600" orientation="landscape" paperSize="9" scale="55" r:id="rId1"/>
  <headerFooter alignWithMargins="0">
    <oddFooter>&amp;R1.A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">
      <selection activeCell="J69" sqref="J69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25" t="s">
        <v>128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thickBot="1">
      <c r="A2" s="191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s="2" customFormat="1" ht="14.25">
      <c r="A3" s="559" t="s">
        <v>123</v>
      </c>
      <c r="B3" s="560"/>
      <c r="C3" s="560"/>
      <c r="D3" s="560"/>
      <c r="E3" s="560"/>
      <c r="F3" s="560"/>
      <c r="G3" s="241"/>
      <c r="H3" s="242" t="str">
        <f>'P1. Te Ardhurat e Veta'!I5</f>
        <v>PBA 2023-2025</v>
      </c>
      <c r="I3" s="241"/>
      <c r="J3" s="241"/>
      <c r="K3" s="241"/>
      <c r="L3" s="243"/>
      <c r="M3" s="243"/>
      <c r="N3" s="243"/>
      <c r="O3" s="243"/>
      <c r="P3" s="244"/>
      <c r="Q3" s="193"/>
      <c r="R3" s="193"/>
      <c r="S3" s="193"/>
      <c r="T3" s="193"/>
      <c r="U3" s="193"/>
      <c r="V3" s="193"/>
      <c r="W3" s="193"/>
      <c r="X3" s="193"/>
    </row>
    <row r="4" spans="1:24" s="4" customFormat="1" ht="21.75" customHeight="1">
      <c r="A4" s="245"/>
      <c r="B4" s="194"/>
      <c r="C4" s="194"/>
      <c r="D4" s="194"/>
      <c r="E4" s="194"/>
      <c r="F4" s="194"/>
      <c r="G4" s="195"/>
      <c r="H4" s="194"/>
      <c r="I4" s="194"/>
      <c r="J4" s="194"/>
      <c r="K4" s="194"/>
      <c r="L4" s="194"/>
      <c r="M4" s="194"/>
      <c r="N4" s="564" t="s">
        <v>190</v>
      </c>
      <c r="O4" s="564"/>
      <c r="P4" s="565"/>
      <c r="Q4" s="193"/>
      <c r="R4" s="193"/>
      <c r="S4" s="193"/>
      <c r="T4" s="193"/>
      <c r="U4" s="193"/>
      <c r="V4" s="193"/>
      <c r="W4" s="193"/>
      <c r="X4" s="193"/>
    </row>
    <row r="5" spans="1:24" s="4" customFormat="1" ht="11.25" customHeight="1">
      <c r="A5" s="245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6" t="s">
        <v>103</v>
      </c>
      <c r="O5" s="195"/>
      <c r="P5" s="246"/>
      <c r="Q5" s="193"/>
      <c r="R5" s="193"/>
      <c r="S5" s="193"/>
      <c r="T5" s="193"/>
      <c r="U5" s="193"/>
      <c r="V5" s="193"/>
      <c r="W5" s="193"/>
      <c r="X5" s="193"/>
    </row>
    <row r="6" spans="1:24" s="5" customFormat="1" ht="12" customHeight="1">
      <c r="A6" s="247"/>
      <c r="B6" s="197"/>
      <c r="C6" s="197"/>
      <c r="D6" s="197"/>
      <c r="E6" s="198"/>
      <c r="F6" s="199"/>
      <c r="G6" s="200" t="s">
        <v>4</v>
      </c>
      <c r="H6" s="557" t="s">
        <v>3</v>
      </c>
      <c r="I6" s="557"/>
      <c r="J6" s="557"/>
      <c r="K6" s="558"/>
      <c r="L6" s="197"/>
      <c r="M6" s="197"/>
      <c r="N6" s="134" t="s">
        <v>102</v>
      </c>
      <c r="O6" s="195"/>
      <c r="P6" s="246"/>
      <c r="Q6" s="201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195"/>
      <c r="C7" s="195"/>
      <c r="D7" s="195"/>
      <c r="E7" s="202" t="s">
        <v>130</v>
      </c>
      <c r="F7" s="203"/>
      <c r="G7" s="376">
        <v>1095001</v>
      </c>
      <c r="H7" s="203" t="s">
        <v>197</v>
      </c>
      <c r="I7" s="203"/>
      <c r="J7" s="203"/>
      <c r="K7" s="204"/>
      <c r="L7" s="195"/>
      <c r="M7" s="195"/>
      <c r="N7" s="195"/>
      <c r="O7" s="195"/>
      <c r="P7" s="246"/>
      <c r="Q7" s="193"/>
      <c r="R7" s="193"/>
      <c r="S7" s="193"/>
      <c r="T7" s="193"/>
      <c r="U7" s="193"/>
      <c r="V7" s="193"/>
      <c r="W7" s="193"/>
      <c r="X7" s="193"/>
    </row>
    <row r="8" spans="1:24" s="4" customFormat="1" ht="15" thickBot="1">
      <c r="A8" s="248"/>
      <c r="B8" s="249"/>
      <c r="C8" s="249"/>
      <c r="D8" s="249"/>
      <c r="E8" s="250"/>
      <c r="F8" s="249"/>
      <c r="G8" s="251"/>
      <c r="H8" s="252"/>
      <c r="I8" s="252"/>
      <c r="J8" s="252"/>
      <c r="K8" s="253"/>
      <c r="L8" s="249"/>
      <c r="M8" s="249"/>
      <c r="N8" s="249"/>
      <c r="O8" s="249"/>
      <c r="P8" s="254"/>
      <c r="Q8" s="193"/>
      <c r="R8" s="193"/>
      <c r="S8" s="193"/>
      <c r="T8" s="193"/>
      <c r="U8" s="193"/>
      <c r="V8" s="193"/>
      <c r="W8" s="193"/>
      <c r="X8" s="193"/>
    </row>
    <row r="9" spans="1:24" ht="15" thickBot="1">
      <c r="A9" s="205"/>
      <c r="B9" s="195"/>
      <c r="C9" s="195"/>
      <c r="D9" s="195"/>
      <c r="E9" s="195"/>
      <c r="F9" s="195"/>
      <c r="G9" s="195"/>
      <c r="H9" s="195"/>
      <c r="I9" s="195"/>
      <c r="J9" s="173"/>
      <c r="K9" s="195"/>
      <c r="L9" s="195"/>
      <c r="M9" s="195"/>
      <c r="N9" s="195" t="s">
        <v>83</v>
      </c>
      <c r="O9" s="195"/>
      <c r="P9" s="206"/>
      <c r="Q9" s="173"/>
      <c r="R9" s="173"/>
      <c r="S9" s="173"/>
      <c r="T9" s="173"/>
      <c r="U9" s="173"/>
      <c r="V9" s="173"/>
      <c r="W9" s="173"/>
      <c r="X9" s="173"/>
    </row>
    <row r="10" spans="1:230" s="7" customFormat="1" ht="15" thickTop="1">
      <c r="A10" s="207"/>
      <c r="B10" s="192"/>
      <c r="C10" s="192"/>
      <c r="D10" s="192"/>
      <c r="E10" s="192"/>
      <c r="F10" s="192"/>
      <c r="G10" s="208">
        <v>600</v>
      </c>
      <c r="H10" s="208">
        <v>601</v>
      </c>
      <c r="I10" s="208">
        <v>602</v>
      </c>
      <c r="J10" s="208">
        <v>603</v>
      </c>
      <c r="K10" s="208">
        <v>604</v>
      </c>
      <c r="L10" s="208" t="s">
        <v>0</v>
      </c>
      <c r="M10" s="208" t="s">
        <v>27</v>
      </c>
      <c r="N10" s="208" t="s">
        <v>1</v>
      </c>
      <c r="O10" s="208">
        <v>231</v>
      </c>
      <c r="P10" s="209" t="s">
        <v>8</v>
      </c>
      <c r="Q10" s="194"/>
      <c r="R10" s="194"/>
      <c r="S10" s="194"/>
      <c r="T10" s="194"/>
      <c r="U10" s="194"/>
      <c r="V10" s="194"/>
      <c r="W10" s="194"/>
      <c r="X10" s="19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210" t="s">
        <v>7</v>
      </c>
      <c r="B11" s="211"/>
      <c r="C11" s="211" t="s">
        <v>9</v>
      </c>
      <c r="D11" s="211"/>
      <c r="E11" s="211" t="s">
        <v>10</v>
      </c>
      <c r="F11" s="211"/>
      <c r="G11" s="104" t="s">
        <v>11</v>
      </c>
      <c r="H11" s="104" t="s">
        <v>12</v>
      </c>
      <c r="I11" s="104" t="s">
        <v>13</v>
      </c>
      <c r="J11" s="104" t="s">
        <v>14</v>
      </c>
      <c r="K11" s="104" t="s">
        <v>15</v>
      </c>
      <c r="L11" s="104" t="s">
        <v>16</v>
      </c>
      <c r="M11" s="104" t="s">
        <v>28</v>
      </c>
      <c r="N11" s="104" t="s">
        <v>17</v>
      </c>
      <c r="O11" s="104" t="s">
        <v>18</v>
      </c>
      <c r="P11" s="212"/>
      <c r="Q11" s="213"/>
      <c r="R11" s="213"/>
      <c r="S11" s="213"/>
      <c r="T11" s="213"/>
      <c r="U11" s="213"/>
      <c r="V11" s="213"/>
      <c r="W11" s="213"/>
      <c r="X11" s="21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14"/>
      <c r="B12" s="78" t="s">
        <v>19</v>
      </c>
      <c r="C12" s="78"/>
      <c r="D12" s="78"/>
      <c r="E12" s="78"/>
      <c r="F12" s="78"/>
      <c r="G12" s="215">
        <f>G13+G19+G25+G31+G37</f>
        <v>73000</v>
      </c>
      <c r="H12" s="215">
        <f>H13+H19+H25+H31+H37</f>
        <v>12500</v>
      </c>
      <c r="I12" s="216">
        <f aca="true" t="shared" si="0" ref="I12:O12">I13+I19+I25+I31+I37</f>
        <v>16651</v>
      </c>
      <c r="J12" s="216">
        <f t="shared" si="0"/>
        <v>0</v>
      </c>
      <c r="K12" s="216">
        <f t="shared" si="0"/>
        <v>0</v>
      </c>
      <c r="L12" s="217">
        <f t="shared" si="0"/>
        <v>0</v>
      </c>
      <c r="M12" s="216">
        <f t="shared" si="0"/>
        <v>0</v>
      </c>
      <c r="N12" s="218">
        <f t="shared" si="0"/>
        <v>0</v>
      </c>
      <c r="O12" s="219">
        <f t="shared" si="0"/>
        <v>2000</v>
      </c>
      <c r="P12" s="220">
        <f aca="true" t="shared" si="1" ref="P12:P42">SUM(G12:O12)</f>
        <v>104151</v>
      </c>
      <c r="Q12" s="221"/>
      <c r="R12" s="221"/>
      <c r="S12" s="221"/>
      <c r="T12" s="221"/>
      <c r="U12" s="221"/>
      <c r="V12" s="221"/>
      <c r="W12" s="221"/>
      <c r="X12" s="221"/>
    </row>
    <row r="13" spans="1:24" s="7" customFormat="1" ht="18" customHeight="1">
      <c r="A13" s="222"/>
      <c r="B13" s="83"/>
      <c r="C13" s="144" t="s">
        <v>235</v>
      </c>
      <c r="D13" s="144" t="s">
        <v>236</v>
      </c>
      <c r="E13" s="83"/>
      <c r="F13" s="83"/>
      <c r="G13" s="223">
        <f>SUM(G14:G18)</f>
        <v>73000</v>
      </c>
      <c r="H13" s="223">
        <f>SUM(H14:H18)</f>
        <v>12500</v>
      </c>
      <c r="I13" s="144">
        <f aca="true" t="shared" si="2" ref="I13:O13">SUM(I14:I18)</f>
        <v>16651</v>
      </c>
      <c r="J13" s="144">
        <f t="shared" si="2"/>
        <v>0</v>
      </c>
      <c r="K13" s="144">
        <f t="shared" si="2"/>
        <v>0</v>
      </c>
      <c r="L13" s="224">
        <f t="shared" si="2"/>
        <v>0</v>
      </c>
      <c r="M13" s="144">
        <f t="shared" si="2"/>
        <v>0</v>
      </c>
      <c r="N13" s="225">
        <f t="shared" si="2"/>
        <v>0</v>
      </c>
      <c r="O13" s="144">
        <f t="shared" si="2"/>
        <v>2000</v>
      </c>
      <c r="P13" s="226">
        <f t="shared" si="1"/>
        <v>104151</v>
      </c>
      <c r="Q13" s="221"/>
      <c r="R13" s="221"/>
      <c r="S13" s="221"/>
      <c r="T13" s="221"/>
      <c r="U13" s="221"/>
      <c r="V13" s="221"/>
      <c r="W13" s="221"/>
      <c r="X13" s="221"/>
    </row>
    <row r="14" spans="1:24" ht="14.25">
      <c r="A14" s="227"/>
      <c r="B14" s="228"/>
      <c r="C14" s="228"/>
      <c r="D14" s="228"/>
      <c r="E14" s="228">
        <v>1</v>
      </c>
      <c r="F14" s="228" t="s">
        <v>21</v>
      </c>
      <c r="G14" s="229">
        <v>73000</v>
      </c>
      <c r="H14" s="230">
        <v>12500</v>
      </c>
      <c r="I14" s="230">
        <v>16651</v>
      </c>
      <c r="J14" s="230"/>
      <c r="K14" s="230"/>
      <c r="L14" s="231"/>
      <c r="M14" s="230"/>
      <c r="N14" s="232"/>
      <c r="O14" s="523">
        <v>2000</v>
      </c>
      <c r="P14" s="226">
        <f t="shared" si="1"/>
        <v>104151</v>
      </c>
      <c r="Q14" s="173"/>
      <c r="R14" s="173"/>
      <c r="S14" s="173"/>
      <c r="T14" s="173"/>
      <c r="U14" s="173"/>
      <c r="V14" s="173"/>
      <c r="W14" s="173"/>
      <c r="X14" s="173"/>
    </row>
    <row r="15" spans="1:24" ht="14.25">
      <c r="A15" s="227"/>
      <c r="B15" s="228"/>
      <c r="C15" s="228"/>
      <c r="D15" s="228"/>
      <c r="E15" s="228">
        <v>2</v>
      </c>
      <c r="F15" s="228" t="s">
        <v>22</v>
      </c>
      <c r="G15" s="229"/>
      <c r="H15" s="230"/>
      <c r="I15" s="230"/>
      <c r="J15" s="230"/>
      <c r="K15" s="230"/>
      <c r="L15" s="231"/>
      <c r="M15" s="230"/>
      <c r="N15" s="232"/>
      <c r="O15" s="230"/>
      <c r="P15" s="226">
        <f t="shared" si="1"/>
        <v>0</v>
      </c>
      <c r="Q15" s="173"/>
      <c r="R15" s="173"/>
      <c r="S15" s="173"/>
      <c r="T15" s="173"/>
      <c r="U15" s="173"/>
      <c r="V15" s="173"/>
      <c r="W15" s="173"/>
      <c r="X15" s="173"/>
    </row>
    <row r="16" spans="1:24" ht="14.25">
      <c r="A16" s="227"/>
      <c r="B16" s="228"/>
      <c r="C16" s="228"/>
      <c r="D16" s="228"/>
      <c r="E16" s="228">
        <v>3</v>
      </c>
      <c r="F16" s="228" t="s">
        <v>23</v>
      </c>
      <c r="G16" s="229"/>
      <c r="H16" s="230"/>
      <c r="I16" s="230"/>
      <c r="J16" s="230"/>
      <c r="K16" s="230"/>
      <c r="L16" s="231"/>
      <c r="M16" s="230"/>
      <c r="N16" s="232"/>
      <c r="O16" s="230"/>
      <c r="P16" s="226">
        <f t="shared" si="1"/>
        <v>0</v>
      </c>
      <c r="Q16" s="173"/>
      <c r="R16" s="173"/>
      <c r="S16" s="173"/>
      <c r="T16" s="173"/>
      <c r="U16" s="173"/>
      <c r="V16" s="173"/>
      <c r="W16" s="173"/>
      <c r="X16" s="173"/>
    </row>
    <row r="17" spans="1:24" ht="14.25">
      <c r="A17" s="227"/>
      <c r="B17" s="228"/>
      <c r="C17" s="228"/>
      <c r="D17" s="228"/>
      <c r="E17" s="228">
        <v>4</v>
      </c>
      <c r="F17" s="228" t="s">
        <v>24</v>
      </c>
      <c r="G17" s="229"/>
      <c r="H17" s="230"/>
      <c r="I17" s="230"/>
      <c r="J17" s="230"/>
      <c r="K17" s="230"/>
      <c r="L17" s="231"/>
      <c r="M17" s="230"/>
      <c r="N17" s="232"/>
      <c r="O17" s="230"/>
      <c r="P17" s="226">
        <f t="shared" si="1"/>
        <v>0</v>
      </c>
      <c r="Q17" s="173"/>
      <c r="R17" s="173"/>
      <c r="S17" s="173"/>
      <c r="T17" s="173"/>
      <c r="U17" s="173"/>
      <c r="V17" s="173"/>
      <c r="W17" s="173"/>
      <c r="X17" s="173"/>
    </row>
    <row r="18" spans="1:24" ht="14.25">
      <c r="A18" s="227"/>
      <c r="B18" s="228"/>
      <c r="C18" s="228"/>
      <c r="D18" s="228"/>
      <c r="E18" s="228">
        <v>5</v>
      </c>
      <c r="F18" s="228" t="s">
        <v>25</v>
      </c>
      <c r="G18" s="229"/>
      <c r="H18" s="230"/>
      <c r="I18" s="230"/>
      <c r="J18" s="230"/>
      <c r="K18" s="230"/>
      <c r="L18" s="231"/>
      <c r="M18" s="230"/>
      <c r="N18" s="232"/>
      <c r="O18" s="230"/>
      <c r="P18" s="226">
        <f t="shared" si="1"/>
        <v>0</v>
      </c>
      <c r="Q18" s="173"/>
      <c r="R18" s="173"/>
      <c r="S18" s="173"/>
      <c r="T18" s="173"/>
      <c r="U18" s="173"/>
      <c r="V18" s="173"/>
      <c r="W18" s="173"/>
      <c r="X18" s="173"/>
    </row>
    <row r="19" spans="1:24" s="7" customFormat="1" ht="18" customHeight="1">
      <c r="A19" s="222"/>
      <c r="B19" s="83"/>
      <c r="C19" s="83">
        <v>2</v>
      </c>
      <c r="D19" s="83" t="s">
        <v>20</v>
      </c>
      <c r="E19" s="83"/>
      <c r="F19" s="83"/>
      <c r="G19" s="223">
        <f aca="true" t="shared" si="3" ref="G19:M19">SUM(G20:G24)</f>
        <v>0</v>
      </c>
      <c r="H19" s="144">
        <f t="shared" si="3"/>
        <v>0</v>
      </c>
      <c r="I19" s="144">
        <f t="shared" si="3"/>
        <v>0</v>
      </c>
      <c r="J19" s="144">
        <f t="shared" si="3"/>
        <v>0</v>
      </c>
      <c r="K19" s="144">
        <f t="shared" si="3"/>
        <v>0</v>
      </c>
      <c r="L19" s="224">
        <f t="shared" si="3"/>
        <v>0</v>
      </c>
      <c r="M19" s="224">
        <f t="shared" si="3"/>
        <v>0</v>
      </c>
      <c r="N19" s="225">
        <f>SUM(N20:N24)</f>
        <v>0</v>
      </c>
      <c r="O19" s="144">
        <f>SUM(O20:O24)</f>
        <v>0</v>
      </c>
      <c r="P19" s="226">
        <f t="shared" si="1"/>
        <v>0</v>
      </c>
      <c r="Q19" s="221"/>
      <c r="R19" s="221"/>
      <c r="S19" s="221"/>
      <c r="T19" s="221"/>
      <c r="U19" s="221"/>
      <c r="V19" s="221"/>
      <c r="W19" s="221"/>
      <c r="X19" s="221"/>
    </row>
    <row r="20" spans="1:24" ht="14.25">
      <c r="A20" s="227"/>
      <c r="B20" s="228"/>
      <c r="C20" s="228"/>
      <c r="D20" s="228"/>
      <c r="E20" s="228">
        <v>1</v>
      </c>
      <c r="F20" s="228" t="s">
        <v>21</v>
      </c>
      <c r="G20" s="229"/>
      <c r="H20" s="230"/>
      <c r="I20" s="230"/>
      <c r="J20" s="230"/>
      <c r="K20" s="230"/>
      <c r="L20" s="231"/>
      <c r="M20" s="230"/>
      <c r="N20" s="232"/>
      <c r="O20" s="230"/>
      <c r="P20" s="226">
        <f t="shared" si="1"/>
        <v>0</v>
      </c>
      <c r="Q20" s="173"/>
      <c r="R20" s="173"/>
      <c r="S20" s="173"/>
      <c r="T20" s="173"/>
      <c r="U20" s="173"/>
      <c r="V20" s="173"/>
      <c r="W20" s="173"/>
      <c r="X20" s="173"/>
    </row>
    <row r="21" spans="1:24" ht="14.25">
      <c r="A21" s="227"/>
      <c r="B21" s="228"/>
      <c r="C21" s="228"/>
      <c r="D21" s="228"/>
      <c r="E21" s="228">
        <v>2</v>
      </c>
      <c r="F21" s="228" t="s">
        <v>22</v>
      </c>
      <c r="G21" s="229"/>
      <c r="H21" s="230"/>
      <c r="I21" s="230"/>
      <c r="J21" s="230"/>
      <c r="K21" s="230"/>
      <c r="L21" s="231"/>
      <c r="M21" s="230"/>
      <c r="N21" s="232"/>
      <c r="O21" s="230"/>
      <c r="P21" s="226">
        <f t="shared" si="1"/>
        <v>0</v>
      </c>
      <c r="Q21" s="173"/>
      <c r="R21" s="173"/>
      <c r="S21" s="173"/>
      <c r="T21" s="173"/>
      <c r="U21" s="173"/>
      <c r="V21" s="173"/>
      <c r="W21" s="173"/>
      <c r="X21" s="173"/>
    </row>
    <row r="22" spans="1:24" ht="14.25">
      <c r="A22" s="227"/>
      <c r="B22" s="228"/>
      <c r="C22" s="228"/>
      <c r="D22" s="228"/>
      <c r="E22" s="228">
        <v>3</v>
      </c>
      <c r="F22" s="228" t="s">
        <v>23</v>
      </c>
      <c r="G22" s="229"/>
      <c r="H22" s="230"/>
      <c r="I22" s="230"/>
      <c r="J22" s="230"/>
      <c r="K22" s="230"/>
      <c r="L22" s="231"/>
      <c r="M22" s="230"/>
      <c r="N22" s="232"/>
      <c r="O22" s="230"/>
      <c r="P22" s="226">
        <f t="shared" si="1"/>
        <v>0</v>
      </c>
      <c r="Q22" s="173"/>
      <c r="R22" s="173"/>
      <c r="S22" s="173"/>
      <c r="T22" s="173"/>
      <c r="U22" s="173"/>
      <c r="V22" s="173"/>
      <c r="W22" s="173"/>
      <c r="X22" s="173"/>
    </row>
    <row r="23" spans="1:24" ht="14.25">
      <c r="A23" s="227"/>
      <c r="B23" s="228"/>
      <c r="C23" s="228"/>
      <c r="D23" s="228"/>
      <c r="E23" s="228">
        <v>4</v>
      </c>
      <c r="F23" s="228" t="s">
        <v>24</v>
      </c>
      <c r="G23" s="229"/>
      <c r="H23" s="230"/>
      <c r="I23" s="230"/>
      <c r="J23" s="230"/>
      <c r="K23" s="230"/>
      <c r="L23" s="231"/>
      <c r="M23" s="230"/>
      <c r="N23" s="232"/>
      <c r="O23" s="230"/>
      <c r="P23" s="226">
        <f t="shared" si="1"/>
        <v>0</v>
      </c>
      <c r="Q23" s="173"/>
      <c r="R23" s="173"/>
      <c r="S23" s="173"/>
      <c r="T23" s="173"/>
      <c r="U23" s="173"/>
      <c r="V23" s="173"/>
      <c r="W23" s="173"/>
      <c r="X23" s="173"/>
    </row>
    <row r="24" spans="1:24" ht="14.25">
      <c r="A24" s="227"/>
      <c r="B24" s="228"/>
      <c r="C24" s="228"/>
      <c r="D24" s="228"/>
      <c r="E24" s="228">
        <v>5</v>
      </c>
      <c r="F24" s="228" t="s">
        <v>25</v>
      </c>
      <c r="G24" s="229"/>
      <c r="H24" s="230"/>
      <c r="I24" s="230"/>
      <c r="J24" s="230"/>
      <c r="K24" s="230"/>
      <c r="L24" s="231"/>
      <c r="M24" s="230"/>
      <c r="N24" s="232"/>
      <c r="O24" s="230"/>
      <c r="P24" s="226">
        <f t="shared" si="1"/>
        <v>0</v>
      </c>
      <c r="Q24" s="173"/>
      <c r="R24" s="173"/>
      <c r="S24" s="173"/>
      <c r="T24" s="173"/>
      <c r="U24" s="173"/>
      <c r="V24" s="173"/>
      <c r="W24" s="173"/>
      <c r="X24" s="173"/>
    </row>
    <row r="25" spans="1:24" s="7" customFormat="1" ht="18" customHeight="1">
      <c r="A25" s="222"/>
      <c r="B25" s="83"/>
      <c r="C25" s="83">
        <v>3</v>
      </c>
      <c r="D25" s="83" t="s">
        <v>20</v>
      </c>
      <c r="E25" s="83"/>
      <c r="F25" s="83"/>
      <c r="G25" s="223">
        <f aca="true" t="shared" si="4" ref="G25:M25">SUM(G26:G30)</f>
        <v>0</v>
      </c>
      <c r="H25" s="144">
        <f t="shared" si="4"/>
        <v>0</v>
      </c>
      <c r="I25" s="144">
        <f t="shared" si="4"/>
        <v>0</v>
      </c>
      <c r="J25" s="144">
        <f t="shared" si="4"/>
        <v>0</v>
      </c>
      <c r="K25" s="144">
        <f t="shared" si="4"/>
        <v>0</v>
      </c>
      <c r="L25" s="224">
        <f t="shared" si="4"/>
        <v>0</v>
      </c>
      <c r="M25" s="224">
        <f t="shared" si="4"/>
        <v>0</v>
      </c>
      <c r="N25" s="225">
        <f>SUM(N26:N30)</f>
        <v>0</v>
      </c>
      <c r="O25" s="144">
        <f>SUM(O26:O30)</f>
        <v>0</v>
      </c>
      <c r="P25" s="226">
        <f t="shared" si="1"/>
        <v>0</v>
      </c>
      <c r="Q25" s="221"/>
      <c r="R25" s="221"/>
      <c r="S25" s="221"/>
      <c r="T25" s="221"/>
      <c r="U25" s="221"/>
      <c r="V25" s="221"/>
      <c r="W25" s="221"/>
      <c r="X25" s="221"/>
    </row>
    <row r="26" spans="1:24" ht="14.25">
      <c r="A26" s="227"/>
      <c r="B26" s="228"/>
      <c r="C26" s="228"/>
      <c r="D26" s="228"/>
      <c r="E26" s="228">
        <v>1</v>
      </c>
      <c r="F26" s="228" t="s">
        <v>21</v>
      </c>
      <c r="G26" s="229"/>
      <c r="H26" s="230"/>
      <c r="I26" s="230"/>
      <c r="J26" s="230"/>
      <c r="K26" s="230"/>
      <c r="L26" s="231"/>
      <c r="M26" s="230"/>
      <c r="N26" s="232"/>
      <c r="O26" s="230"/>
      <c r="P26" s="226">
        <f t="shared" si="1"/>
        <v>0</v>
      </c>
      <c r="Q26" s="173"/>
      <c r="R26" s="173"/>
      <c r="S26" s="173"/>
      <c r="T26" s="173"/>
      <c r="U26" s="173"/>
      <c r="V26" s="173"/>
      <c r="W26" s="173"/>
      <c r="X26" s="173"/>
    </row>
    <row r="27" spans="1:24" ht="14.25">
      <c r="A27" s="227"/>
      <c r="B27" s="228"/>
      <c r="C27" s="228"/>
      <c r="D27" s="228"/>
      <c r="E27" s="228">
        <v>2</v>
      </c>
      <c r="F27" s="228" t="s">
        <v>22</v>
      </c>
      <c r="G27" s="229"/>
      <c r="H27" s="230"/>
      <c r="I27" s="230"/>
      <c r="J27" s="230"/>
      <c r="K27" s="230"/>
      <c r="L27" s="231"/>
      <c r="M27" s="230"/>
      <c r="N27" s="232"/>
      <c r="O27" s="230"/>
      <c r="P27" s="226">
        <f t="shared" si="1"/>
        <v>0</v>
      </c>
      <c r="Q27" s="173"/>
      <c r="R27" s="173"/>
      <c r="S27" s="173"/>
      <c r="T27" s="173"/>
      <c r="U27" s="173"/>
      <c r="V27" s="173"/>
      <c r="W27" s="173"/>
      <c r="X27" s="173"/>
    </row>
    <row r="28" spans="1:24" ht="14.25">
      <c r="A28" s="227"/>
      <c r="B28" s="228"/>
      <c r="C28" s="228"/>
      <c r="D28" s="228"/>
      <c r="E28" s="228">
        <v>3</v>
      </c>
      <c r="F28" s="228" t="s">
        <v>23</v>
      </c>
      <c r="G28" s="229"/>
      <c r="H28" s="230"/>
      <c r="I28" s="230"/>
      <c r="J28" s="230"/>
      <c r="K28" s="230"/>
      <c r="L28" s="231"/>
      <c r="M28" s="230"/>
      <c r="N28" s="232"/>
      <c r="O28" s="230"/>
      <c r="P28" s="226">
        <f t="shared" si="1"/>
        <v>0</v>
      </c>
      <c r="Q28" s="173"/>
      <c r="R28" s="173"/>
      <c r="S28" s="173"/>
      <c r="T28" s="173"/>
      <c r="U28" s="173"/>
      <c r="V28" s="173"/>
      <c r="W28" s="173"/>
      <c r="X28" s="173"/>
    </row>
    <row r="29" spans="1:24" ht="14.25">
      <c r="A29" s="227"/>
      <c r="B29" s="228"/>
      <c r="C29" s="228"/>
      <c r="D29" s="228"/>
      <c r="E29" s="228">
        <v>4</v>
      </c>
      <c r="F29" s="228" t="s">
        <v>24</v>
      </c>
      <c r="G29" s="229"/>
      <c r="H29" s="230"/>
      <c r="I29" s="230"/>
      <c r="J29" s="230"/>
      <c r="K29" s="230"/>
      <c r="L29" s="231"/>
      <c r="M29" s="230"/>
      <c r="N29" s="232"/>
      <c r="O29" s="230"/>
      <c r="P29" s="226">
        <f t="shared" si="1"/>
        <v>0</v>
      </c>
      <c r="Q29" s="173"/>
      <c r="R29" s="173"/>
      <c r="S29" s="173"/>
      <c r="T29" s="173"/>
      <c r="U29" s="173"/>
      <c r="V29" s="173"/>
      <c r="W29" s="173"/>
      <c r="X29" s="173"/>
    </row>
    <row r="30" spans="1:24" ht="14.25">
      <c r="A30" s="227"/>
      <c r="B30" s="228"/>
      <c r="C30" s="228"/>
      <c r="D30" s="228"/>
      <c r="E30" s="228">
        <v>5</v>
      </c>
      <c r="F30" s="228" t="s">
        <v>25</v>
      </c>
      <c r="G30" s="229"/>
      <c r="H30" s="230"/>
      <c r="I30" s="230"/>
      <c r="J30" s="230"/>
      <c r="K30" s="230"/>
      <c r="L30" s="231"/>
      <c r="M30" s="230"/>
      <c r="N30" s="232"/>
      <c r="O30" s="230"/>
      <c r="P30" s="226">
        <f t="shared" si="1"/>
        <v>0</v>
      </c>
      <c r="Q30" s="173"/>
      <c r="R30" s="173"/>
      <c r="S30" s="173"/>
      <c r="T30" s="173"/>
      <c r="U30" s="173"/>
      <c r="V30" s="173"/>
      <c r="W30" s="173"/>
      <c r="X30" s="173"/>
    </row>
    <row r="31" spans="1:24" s="7" customFormat="1" ht="18" customHeight="1">
      <c r="A31" s="222"/>
      <c r="B31" s="83"/>
      <c r="C31" s="83">
        <v>4</v>
      </c>
      <c r="D31" s="83" t="s">
        <v>20</v>
      </c>
      <c r="E31" s="83"/>
      <c r="F31" s="83"/>
      <c r="G31" s="223">
        <f aca="true" t="shared" si="5" ref="G31:M31">SUM(G32:G36)</f>
        <v>0</v>
      </c>
      <c r="H31" s="144">
        <f t="shared" si="5"/>
        <v>0</v>
      </c>
      <c r="I31" s="144">
        <f t="shared" si="5"/>
        <v>0</v>
      </c>
      <c r="J31" s="144">
        <f t="shared" si="5"/>
        <v>0</v>
      </c>
      <c r="K31" s="144">
        <f t="shared" si="5"/>
        <v>0</v>
      </c>
      <c r="L31" s="224">
        <f t="shared" si="5"/>
        <v>0</v>
      </c>
      <c r="M31" s="224">
        <f t="shared" si="5"/>
        <v>0</v>
      </c>
      <c r="N31" s="225">
        <f>SUM(N32:N36)</f>
        <v>0</v>
      </c>
      <c r="O31" s="144">
        <f>SUM(O32:O36)</f>
        <v>0</v>
      </c>
      <c r="P31" s="226">
        <f t="shared" si="1"/>
        <v>0</v>
      </c>
      <c r="Q31" s="221"/>
      <c r="R31" s="221"/>
      <c r="S31" s="221"/>
      <c r="T31" s="221"/>
      <c r="U31" s="221"/>
      <c r="V31" s="221"/>
      <c r="W31" s="221"/>
      <c r="X31" s="221"/>
    </row>
    <row r="32" spans="1:24" ht="14.25">
      <c r="A32" s="227"/>
      <c r="B32" s="228"/>
      <c r="C32" s="228"/>
      <c r="D32" s="228"/>
      <c r="E32" s="228">
        <v>1</v>
      </c>
      <c r="F32" s="228" t="s">
        <v>21</v>
      </c>
      <c r="G32" s="229"/>
      <c r="H32" s="230"/>
      <c r="I32" s="230"/>
      <c r="J32" s="230"/>
      <c r="K32" s="230"/>
      <c r="L32" s="231"/>
      <c r="M32" s="230"/>
      <c r="N32" s="232"/>
      <c r="O32" s="230"/>
      <c r="P32" s="226">
        <f t="shared" si="1"/>
        <v>0</v>
      </c>
      <c r="Q32" s="173"/>
      <c r="R32" s="173"/>
      <c r="S32" s="173"/>
      <c r="T32" s="173"/>
      <c r="U32" s="173"/>
      <c r="V32" s="173"/>
      <c r="W32" s="173"/>
      <c r="X32" s="173"/>
    </row>
    <row r="33" spans="1:24" ht="14.25">
      <c r="A33" s="227"/>
      <c r="B33" s="228"/>
      <c r="C33" s="228"/>
      <c r="D33" s="228"/>
      <c r="E33" s="228">
        <v>2</v>
      </c>
      <c r="F33" s="228" t="s">
        <v>22</v>
      </c>
      <c r="G33" s="229"/>
      <c r="H33" s="230"/>
      <c r="I33" s="230"/>
      <c r="J33" s="230"/>
      <c r="K33" s="230"/>
      <c r="L33" s="231"/>
      <c r="M33" s="230"/>
      <c r="N33" s="232"/>
      <c r="O33" s="230"/>
      <c r="P33" s="226">
        <f t="shared" si="1"/>
        <v>0</v>
      </c>
      <c r="Q33" s="173"/>
      <c r="R33" s="173"/>
      <c r="S33" s="173"/>
      <c r="T33" s="173"/>
      <c r="U33" s="173"/>
      <c r="V33" s="173"/>
      <c r="W33" s="173"/>
      <c r="X33" s="173"/>
    </row>
    <row r="34" spans="1:24" ht="14.25">
      <c r="A34" s="227"/>
      <c r="B34" s="228"/>
      <c r="C34" s="228"/>
      <c r="D34" s="228"/>
      <c r="E34" s="228">
        <v>3</v>
      </c>
      <c r="F34" s="228" t="s">
        <v>23</v>
      </c>
      <c r="G34" s="229"/>
      <c r="H34" s="230"/>
      <c r="I34" s="230"/>
      <c r="J34" s="230"/>
      <c r="K34" s="230"/>
      <c r="L34" s="231"/>
      <c r="M34" s="230"/>
      <c r="N34" s="232"/>
      <c r="O34" s="230"/>
      <c r="P34" s="226">
        <f t="shared" si="1"/>
        <v>0</v>
      </c>
      <c r="Q34" s="173"/>
      <c r="R34" s="173"/>
      <c r="S34" s="173"/>
      <c r="T34" s="173"/>
      <c r="U34" s="173"/>
      <c r="V34" s="173"/>
      <c r="W34" s="173"/>
      <c r="X34" s="173"/>
    </row>
    <row r="35" spans="1:24" ht="14.25">
      <c r="A35" s="227"/>
      <c r="B35" s="228"/>
      <c r="C35" s="228"/>
      <c r="D35" s="228"/>
      <c r="E35" s="228">
        <v>4</v>
      </c>
      <c r="F35" s="228" t="s">
        <v>24</v>
      </c>
      <c r="G35" s="229"/>
      <c r="H35" s="230"/>
      <c r="I35" s="230"/>
      <c r="J35" s="230"/>
      <c r="K35" s="230"/>
      <c r="L35" s="231"/>
      <c r="M35" s="230"/>
      <c r="N35" s="232"/>
      <c r="O35" s="230"/>
      <c r="P35" s="226">
        <f t="shared" si="1"/>
        <v>0</v>
      </c>
      <c r="Q35" s="173"/>
      <c r="R35" s="173"/>
      <c r="S35" s="173"/>
      <c r="T35" s="173"/>
      <c r="U35" s="173"/>
      <c r="V35" s="173"/>
      <c r="W35" s="173"/>
      <c r="X35" s="173"/>
    </row>
    <row r="36" spans="1:24" ht="14.25">
      <c r="A36" s="227"/>
      <c r="B36" s="228"/>
      <c r="C36" s="228"/>
      <c r="D36" s="228"/>
      <c r="E36" s="228">
        <v>5</v>
      </c>
      <c r="F36" s="228" t="s">
        <v>25</v>
      </c>
      <c r="G36" s="229"/>
      <c r="H36" s="230"/>
      <c r="I36" s="230"/>
      <c r="J36" s="230"/>
      <c r="K36" s="230"/>
      <c r="L36" s="231"/>
      <c r="M36" s="230"/>
      <c r="N36" s="232"/>
      <c r="O36" s="230"/>
      <c r="P36" s="226">
        <f t="shared" si="1"/>
        <v>0</v>
      </c>
      <c r="Q36" s="173"/>
      <c r="R36" s="173"/>
      <c r="S36" s="173"/>
      <c r="T36" s="173"/>
      <c r="U36" s="173"/>
      <c r="V36" s="173"/>
      <c r="W36" s="173"/>
      <c r="X36" s="173"/>
    </row>
    <row r="37" spans="1:24" s="7" customFormat="1" ht="18" customHeight="1">
      <c r="A37" s="222"/>
      <c r="B37" s="83"/>
      <c r="C37" s="83">
        <v>5</v>
      </c>
      <c r="D37" s="83" t="s">
        <v>20</v>
      </c>
      <c r="E37" s="83"/>
      <c r="F37" s="83"/>
      <c r="G37" s="223">
        <f aca="true" t="shared" si="6" ref="G37:M37">SUM(G38:G42)</f>
        <v>0</v>
      </c>
      <c r="H37" s="144">
        <f t="shared" si="6"/>
        <v>0</v>
      </c>
      <c r="I37" s="144">
        <f t="shared" si="6"/>
        <v>0</v>
      </c>
      <c r="J37" s="144">
        <f t="shared" si="6"/>
        <v>0</v>
      </c>
      <c r="K37" s="144">
        <f t="shared" si="6"/>
        <v>0</v>
      </c>
      <c r="L37" s="224">
        <f t="shared" si="6"/>
        <v>0</v>
      </c>
      <c r="M37" s="224">
        <f t="shared" si="6"/>
        <v>0</v>
      </c>
      <c r="N37" s="225">
        <f>SUM(N38:N42)</f>
        <v>0</v>
      </c>
      <c r="O37" s="144">
        <f>SUM(O38:O42)</f>
        <v>0</v>
      </c>
      <c r="P37" s="226">
        <f t="shared" si="1"/>
        <v>0</v>
      </c>
      <c r="Q37" s="221"/>
      <c r="R37" s="221"/>
      <c r="S37" s="221"/>
      <c r="T37" s="221"/>
      <c r="U37" s="221"/>
      <c r="V37" s="221"/>
      <c r="W37" s="221"/>
      <c r="X37" s="221"/>
    </row>
    <row r="38" spans="1:24" s="7" customFormat="1" ht="14.25">
      <c r="A38" s="222"/>
      <c r="B38" s="83"/>
      <c r="C38" s="83"/>
      <c r="D38" s="228"/>
      <c r="E38" s="228">
        <v>1</v>
      </c>
      <c r="F38" s="228" t="s">
        <v>21</v>
      </c>
      <c r="G38" s="223"/>
      <c r="H38" s="144"/>
      <c r="I38" s="144"/>
      <c r="J38" s="144"/>
      <c r="K38" s="144"/>
      <c r="L38" s="224"/>
      <c r="M38" s="144"/>
      <c r="N38" s="225"/>
      <c r="O38" s="144"/>
      <c r="P38" s="226">
        <f t="shared" si="1"/>
        <v>0</v>
      </c>
      <c r="Q38" s="221"/>
      <c r="R38" s="221"/>
      <c r="S38" s="221"/>
      <c r="T38" s="221"/>
      <c r="U38" s="221"/>
      <c r="V38" s="221"/>
      <c r="W38" s="221"/>
      <c r="X38" s="221"/>
    </row>
    <row r="39" spans="1:24" s="7" customFormat="1" ht="14.25">
      <c r="A39" s="222"/>
      <c r="B39" s="83"/>
      <c r="C39" s="83"/>
      <c r="D39" s="228"/>
      <c r="E39" s="228">
        <v>2</v>
      </c>
      <c r="F39" s="228" t="s">
        <v>22</v>
      </c>
      <c r="G39" s="223"/>
      <c r="H39" s="144"/>
      <c r="I39" s="144"/>
      <c r="J39" s="144"/>
      <c r="K39" s="144"/>
      <c r="L39" s="224"/>
      <c r="M39" s="144"/>
      <c r="N39" s="225"/>
      <c r="O39" s="144"/>
      <c r="P39" s="226">
        <f t="shared" si="1"/>
        <v>0</v>
      </c>
      <c r="Q39" s="221"/>
      <c r="R39" s="221"/>
      <c r="S39" s="221"/>
      <c r="T39" s="221"/>
      <c r="U39" s="221"/>
      <c r="V39" s="221"/>
      <c r="W39" s="221"/>
      <c r="X39" s="221"/>
    </row>
    <row r="40" spans="1:24" s="7" customFormat="1" ht="14.25">
      <c r="A40" s="222"/>
      <c r="B40" s="83"/>
      <c r="C40" s="83"/>
      <c r="D40" s="228"/>
      <c r="E40" s="228">
        <v>3</v>
      </c>
      <c r="F40" s="228" t="s">
        <v>23</v>
      </c>
      <c r="G40" s="223"/>
      <c r="H40" s="144"/>
      <c r="I40" s="144"/>
      <c r="J40" s="144"/>
      <c r="K40" s="144"/>
      <c r="L40" s="224"/>
      <c r="M40" s="144"/>
      <c r="N40" s="225"/>
      <c r="O40" s="144"/>
      <c r="P40" s="226">
        <f t="shared" si="1"/>
        <v>0</v>
      </c>
      <c r="Q40" s="221"/>
      <c r="R40" s="221"/>
      <c r="S40" s="221"/>
      <c r="T40" s="221"/>
      <c r="U40" s="221"/>
      <c r="V40" s="221"/>
      <c r="W40" s="221"/>
      <c r="X40" s="221"/>
    </row>
    <row r="41" spans="1:24" s="7" customFormat="1" ht="14.25">
      <c r="A41" s="222"/>
      <c r="B41" s="83"/>
      <c r="C41" s="83"/>
      <c r="D41" s="228"/>
      <c r="E41" s="228">
        <v>4</v>
      </c>
      <c r="F41" s="228" t="s">
        <v>24</v>
      </c>
      <c r="G41" s="223"/>
      <c r="H41" s="144"/>
      <c r="I41" s="144"/>
      <c r="J41" s="144"/>
      <c r="K41" s="144"/>
      <c r="L41" s="224"/>
      <c r="M41" s="144"/>
      <c r="N41" s="225"/>
      <c r="O41" s="144"/>
      <c r="P41" s="226">
        <f t="shared" si="1"/>
        <v>0</v>
      </c>
      <c r="Q41" s="221"/>
      <c r="R41" s="221"/>
      <c r="S41" s="221"/>
      <c r="T41" s="221"/>
      <c r="U41" s="221"/>
      <c r="V41" s="221"/>
      <c r="W41" s="221"/>
      <c r="X41" s="221"/>
    </row>
    <row r="42" spans="1:24" ht="15" thickBot="1">
      <c r="A42" s="233"/>
      <c r="B42" s="234"/>
      <c r="C42" s="234"/>
      <c r="D42" s="234"/>
      <c r="E42" s="234">
        <v>5</v>
      </c>
      <c r="F42" s="235" t="s">
        <v>25</v>
      </c>
      <c r="G42" s="236"/>
      <c r="H42" s="237"/>
      <c r="I42" s="237"/>
      <c r="J42" s="237"/>
      <c r="K42" s="237"/>
      <c r="L42" s="238"/>
      <c r="M42" s="237"/>
      <c r="N42" s="239"/>
      <c r="O42" s="237"/>
      <c r="P42" s="240">
        <f t="shared" si="1"/>
        <v>0</v>
      </c>
      <c r="Q42" s="173"/>
      <c r="R42" s="173"/>
      <c r="S42" s="173"/>
      <c r="T42" s="173"/>
      <c r="U42" s="173"/>
      <c r="V42" s="173"/>
      <c r="W42" s="173"/>
      <c r="X42" s="173"/>
    </row>
    <row r="43" spans="1:24" ht="12.75" customHeight="1" thickTop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37.5" customHeight="1">
      <c r="A44" s="173"/>
      <c r="B44" s="173"/>
      <c r="C44" s="173"/>
      <c r="D44" s="173"/>
      <c r="E44" s="173"/>
      <c r="F44" s="561" t="s">
        <v>133</v>
      </c>
      <c r="G44" s="172" t="s">
        <v>54</v>
      </c>
      <c r="H44" s="172" t="s">
        <v>266</v>
      </c>
      <c r="I44" s="173"/>
      <c r="J44" s="173"/>
      <c r="K44" s="561" t="s">
        <v>132</v>
      </c>
      <c r="L44" s="172" t="s">
        <v>54</v>
      </c>
      <c r="M44" s="172" t="s">
        <v>281</v>
      </c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4.25">
      <c r="A45" s="173"/>
      <c r="B45" s="173"/>
      <c r="C45" s="173"/>
      <c r="D45" s="173"/>
      <c r="E45" s="173"/>
      <c r="F45" s="562"/>
      <c r="G45" s="172" t="s">
        <v>124</v>
      </c>
      <c r="H45" s="172"/>
      <c r="I45" s="173"/>
      <c r="J45" s="173"/>
      <c r="K45" s="562"/>
      <c r="L45" s="172" t="s">
        <v>124</v>
      </c>
      <c r="M45" s="172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4.25">
      <c r="A46" s="173"/>
      <c r="B46" s="173"/>
      <c r="C46" s="173"/>
      <c r="D46" s="173"/>
      <c r="E46" s="173"/>
      <c r="F46" s="563"/>
      <c r="G46" s="172" t="s">
        <v>55</v>
      </c>
      <c r="H46" s="375" t="s">
        <v>280</v>
      </c>
      <c r="I46" s="173"/>
      <c r="J46" s="173"/>
      <c r="K46" s="563"/>
      <c r="L46" s="172" t="s">
        <v>55</v>
      </c>
      <c r="M46" s="375" t="s">
        <v>280</v>
      </c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4.2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4.2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4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4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4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4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4.2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4.2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4.2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4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4.2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4.2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4.2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4.2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4.2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4.2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4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4.2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4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4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4.2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4.2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4.2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4.2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4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4.2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4.2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4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4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4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4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4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4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4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4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4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4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</sheetData>
  <sheetProtection/>
  <mergeCells count="5">
    <mergeCell ref="H6:K6"/>
    <mergeCell ref="A3:F3"/>
    <mergeCell ref="F44:F46"/>
    <mergeCell ref="K44:K46"/>
    <mergeCell ref="N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">
      <selection activeCell="T19" sqref="T19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25" t="s">
        <v>128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thickBot="1">
      <c r="A2" s="191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s="2" customFormat="1" ht="14.25">
      <c r="A3" s="559" t="s">
        <v>123</v>
      </c>
      <c r="B3" s="560"/>
      <c r="C3" s="560"/>
      <c r="D3" s="560"/>
      <c r="E3" s="560"/>
      <c r="F3" s="560"/>
      <c r="G3" s="241"/>
      <c r="H3" s="242" t="str">
        <f>'P1. Te Ardhurat e Veta'!I5</f>
        <v>PBA 2023-2025</v>
      </c>
      <c r="I3" s="241"/>
      <c r="J3" s="241"/>
      <c r="K3" s="241"/>
      <c r="L3" s="243"/>
      <c r="M3" s="243"/>
      <c r="N3" s="243"/>
      <c r="O3" s="243"/>
      <c r="P3" s="244"/>
      <c r="Q3" s="193"/>
      <c r="R3" s="193"/>
      <c r="S3" s="193"/>
      <c r="T3" s="193"/>
      <c r="U3" s="193"/>
      <c r="V3" s="193"/>
      <c r="W3" s="193"/>
      <c r="X3" s="193"/>
    </row>
    <row r="4" spans="1:24" s="4" customFormat="1" ht="21.75" customHeight="1">
      <c r="A4" s="245"/>
      <c r="B4" s="194"/>
      <c r="C4" s="194"/>
      <c r="D4" s="194"/>
      <c r="E4" s="194"/>
      <c r="F4" s="194"/>
      <c r="G4" s="195"/>
      <c r="H4" s="194"/>
      <c r="I4" s="194"/>
      <c r="J4" s="194"/>
      <c r="K4" s="194"/>
      <c r="L4" s="194"/>
      <c r="M4" s="194"/>
      <c r="N4" s="564" t="s">
        <v>250</v>
      </c>
      <c r="O4" s="564"/>
      <c r="P4" s="565"/>
      <c r="Q4" s="193"/>
      <c r="R4" s="193"/>
      <c r="S4" s="193"/>
      <c r="T4" s="193"/>
      <c r="U4" s="193"/>
      <c r="V4" s="193"/>
      <c r="W4" s="193"/>
      <c r="X4" s="193"/>
    </row>
    <row r="5" spans="1:24" s="4" customFormat="1" ht="11.25" customHeight="1">
      <c r="A5" s="245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6" t="s">
        <v>103</v>
      </c>
      <c r="O5" s="195"/>
      <c r="P5" s="246"/>
      <c r="Q5" s="193"/>
      <c r="R5" s="193"/>
      <c r="S5" s="193"/>
      <c r="T5" s="193"/>
      <c r="U5" s="193"/>
      <c r="V5" s="193"/>
      <c r="W5" s="193"/>
      <c r="X5" s="193"/>
    </row>
    <row r="6" spans="1:24" s="5" customFormat="1" ht="12" customHeight="1">
      <c r="A6" s="247"/>
      <c r="B6" s="197"/>
      <c r="C6" s="197"/>
      <c r="D6" s="197"/>
      <c r="E6" s="198"/>
      <c r="F6" s="199"/>
      <c r="G6" s="200" t="s">
        <v>4</v>
      </c>
      <c r="H6" s="557" t="s">
        <v>3</v>
      </c>
      <c r="I6" s="557"/>
      <c r="J6" s="557"/>
      <c r="K6" s="558"/>
      <c r="L6" s="197"/>
      <c r="M6" s="197"/>
      <c r="N6" s="134" t="s">
        <v>102</v>
      </c>
      <c r="O6" s="195"/>
      <c r="P6" s="246"/>
      <c r="Q6" s="201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195"/>
      <c r="C7" s="195"/>
      <c r="D7" s="195"/>
      <c r="E7" s="202" t="s">
        <v>130</v>
      </c>
      <c r="F7" s="203"/>
      <c r="G7" s="376">
        <v>1095001</v>
      </c>
      <c r="H7" s="203" t="s">
        <v>197</v>
      </c>
      <c r="I7" s="203"/>
      <c r="J7" s="203"/>
      <c r="K7" s="204"/>
      <c r="L7" s="195"/>
      <c r="M7" s="195"/>
      <c r="N7" s="195"/>
      <c r="O7" s="195"/>
      <c r="P7" s="246"/>
      <c r="Q7" s="193"/>
      <c r="R7" s="193"/>
      <c r="S7" s="193"/>
      <c r="T7" s="193"/>
      <c r="U7" s="193"/>
      <c r="V7" s="193"/>
      <c r="W7" s="193"/>
      <c r="X7" s="193"/>
    </row>
    <row r="8" spans="1:24" s="4" customFormat="1" ht="15" thickBot="1">
      <c r="A8" s="248"/>
      <c r="B8" s="249"/>
      <c r="C8" s="249"/>
      <c r="D8" s="249"/>
      <c r="E8" s="250"/>
      <c r="F8" s="249"/>
      <c r="G8" s="251"/>
      <c r="H8" s="252"/>
      <c r="I8" s="252"/>
      <c r="J8" s="252"/>
      <c r="K8" s="253"/>
      <c r="L8" s="249"/>
      <c r="M8" s="249"/>
      <c r="N8" s="249"/>
      <c r="O8" s="249"/>
      <c r="P8" s="254"/>
      <c r="Q8" s="193"/>
      <c r="R8" s="193"/>
      <c r="S8" s="193"/>
      <c r="T8" s="193"/>
      <c r="U8" s="193"/>
      <c r="V8" s="193"/>
      <c r="W8" s="193"/>
      <c r="X8" s="193"/>
    </row>
    <row r="9" spans="1:24" ht="15" thickBot="1">
      <c r="A9" s="205"/>
      <c r="B9" s="195"/>
      <c r="C9" s="195"/>
      <c r="D9" s="195"/>
      <c r="E9" s="195"/>
      <c r="F9" s="195"/>
      <c r="G9" s="195"/>
      <c r="H9" s="195"/>
      <c r="I9" s="195"/>
      <c r="J9" s="173"/>
      <c r="K9" s="195"/>
      <c r="L9" s="195"/>
      <c r="M9" s="195"/>
      <c r="N9" s="195" t="s">
        <v>83</v>
      </c>
      <c r="O9" s="195"/>
      <c r="P9" s="206"/>
      <c r="Q9" s="173"/>
      <c r="R9" s="173"/>
      <c r="S9" s="173"/>
      <c r="T9" s="173"/>
      <c r="U9" s="173"/>
      <c r="V9" s="173"/>
      <c r="W9" s="173"/>
      <c r="X9" s="173"/>
    </row>
    <row r="10" spans="1:230" s="7" customFormat="1" ht="15" thickTop="1">
      <c r="A10" s="207"/>
      <c r="B10" s="192"/>
      <c r="C10" s="192"/>
      <c r="D10" s="192"/>
      <c r="E10" s="192"/>
      <c r="F10" s="192"/>
      <c r="G10" s="208">
        <v>600</v>
      </c>
      <c r="H10" s="208">
        <v>601</v>
      </c>
      <c r="I10" s="208">
        <v>602</v>
      </c>
      <c r="J10" s="208">
        <v>603</v>
      </c>
      <c r="K10" s="208">
        <v>604</v>
      </c>
      <c r="L10" s="208" t="s">
        <v>0</v>
      </c>
      <c r="M10" s="208" t="s">
        <v>27</v>
      </c>
      <c r="N10" s="208" t="s">
        <v>1</v>
      </c>
      <c r="O10" s="208">
        <v>231</v>
      </c>
      <c r="P10" s="209" t="s">
        <v>8</v>
      </c>
      <c r="Q10" s="194"/>
      <c r="R10" s="194"/>
      <c r="S10" s="194"/>
      <c r="T10" s="194"/>
      <c r="U10" s="194"/>
      <c r="V10" s="194"/>
      <c r="W10" s="194"/>
      <c r="X10" s="19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210" t="s">
        <v>7</v>
      </c>
      <c r="B11" s="211"/>
      <c r="C11" s="211" t="s">
        <v>9</v>
      </c>
      <c r="D11" s="211"/>
      <c r="E11" s="211" t="s">
        <v>10</v>
      </c>
      <c r="F11" s="211"/>
      <c r="G11" s="104" t="s">
        <v>11</v>
      </c>
      <c r="H11" s="104" t="s">
        <v>12</v>
      </c>
      <c r="I11" s="104" t="s">
        <v>13</v>
      </c>
      <c r="J11" s="104" t="s">
        <v>14</v>
      </c>
      <c r="K11" s="104" t="s">
        <v>15</v>
      </c>
      <c r="L11" s="104" t="s">
        <v>16</v>
      </c>
      <c r="M11" s="104" t="s">
        <v>28</v>
      </c>
      <c r="N11" s="104" t="s">
        <v>17</v>
      </c>
      <c r="O11" s="104" t="s">
        <v>18</v>
      </c>
      <c r="P11" s="212"/>
      <c r="Q11" s="213"/>
      <c r="R11" s="213"/>
      <c r="S11" s="213"/>
      <c r="T11" s="213"/>
      <c r="U11" s="213"/>
      <c r="V11" s="213"/>
      <c r="W11" s="213"/>
      <c r="X11" s="21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14"/>
      <c r="B12" s="78" t="s">
        <v>19</v>
      </c>
      <c r="C12" s="78"/>
      <c r="D12" s="78"/>
      <c r="E12" s="78"/>
      <c r="F12" s="78"/>
      <c r="G12" s="216">
        <f aca="true" t="shared" si="0" ref="G12:M12">G13+G19+G25+G31+G37</f>
        <v>73000</v>
      </c>
      <c r="H12" s="216">
        <f t="shared" si="0"/>
        <v>12500</v>
      </c>
      <c r="I12" s="216">
        <f t="shared" si="0"/>
        <v>16600</v>
      </c>
      <c r="J12" s="216">
        <f t="shared" si="0"/>
        <v>0</v>
      </c>
      <c r="K12" s="216">
        <f t="shared" si="0"/>
        <v>0</v>
      </c>
      <c r="L12" s="217">
        <f t="shared" si="0"/>
        <v>0</v>
      </c>
      <c r="M12" s="216">
        <f t="shared" si="0"/>
        <v>0</v>
      </c>
      <c r="N12" s="218">
        <f>N13+N19+N25+N31+N37</f>
        <v>0</v>
      </c>
      <c r="O12" s="219">
        <f>O13+O19+O25+O31+O37</f>
        <v>2000</v>
      </c>
      <c r="P12" s="220">
        <f aca="true" t="shared" si="1" ref="P12:P42">SUM(G12:O12)</f>
        <v>104100</v>
      </c>
      <c r="Q12" s="221"/>
      <c r="R12" s="221"/>
      <c r="S12" s="221"/>
      <c r="T12" s="221"/>
      <c r="U12" s="221"/>
      <c r="V12" s="221"/>
      <c r="W12" s="221"/>
      <c r="X12" s="221"/>
    </row>
    <row r="13" spans="1:24" s="7" customFormat="1" ht="18" customHeight="1">
      <c r="A13" s="222"/>
      <c r="B13" s="83"/>
      <c r="C13" s="83">
        <v>1</v>
      </c>
      <c r="D13" s="144" t="s">
        <v>236</v>
      </c>
      <c r="E13" s="83"/>
      <c r="F13" s="83"/>
      <c r="G13" s="223">
        <f>SUM(G14:G18)</f>
        <v>73000</v>
      </c>
      <c r="H13" s="144">
        <f aca="true" t="shared" si="2" ref="H13:M13">SUM(H14:H18)</f>
        <v>12500</v>
      </c>
      <c r="I13" s="144">
        <f t="shared" si="2"/>
        <v>16600</v>
      </c>
      <c r="J13" s="144">
        <f t="shared" si="2"/>
        <v>0</v>
      </c>
      <c r="K13" s="144">
        <f t="shared" si="2"/>
        <v>0</v>
      </c>
      <c r="L13" s="224">
        <f t="shared" si="2"/>
        <v>0</v>
      </c>
      <c r="M13" s="144">
        <f t="shared" si="2"/>
        <v>0</v>
      </c>
      <c r="N13" s="225">
        <f>SUM(N14:N18)</f>
        <v>0</v>
      </c>
      <c r="O13" s="144">
        <f>SUM(O14:O18)</f>
        <v>2000</v>
      </c>
      <c r="P13" s="226">
        <f t="shared" si="1"/>
        <v>104100</v>
      </c>
      <c r="Q13" s="221"/>
      <c r="R13" s="221"/>
      <c r="S13" s="221"/>
      <c r="T13" s="221"/>
      <c r="U13" s="221"/>
      <c r="V13" s="221"/>
      <c r="W13" s="221"/>
      <c r="X13" s="221"/>
    </row>
    <row r="14" spans="1:24" ht="14.25">
      <c r="A14" s="227"/>
      <c r="B14" s="228"/>
      <c r="C14" s="228"/>
      <c r="D14" s="228"/>
      <c r="E14" s="228">
        <v>1</v>
      </c>
      <c r="F14" s="228" t="s">
        <v>21</v>
      </c>
      <c r="G14" s="229">
        <v>73000</v>
      </c>
      <c r="H14" s="230">
        <v>12500</v>
      </c>
      <c r="I14" s="230">
        <v>16600</v>
      </c>
      <c r="J14" s="230"/>
      <c r="K14" s="230"/>
      <c r="L14" s="231"/>
      <c r="M14" s="230"/>
      <c r="N14" s="232"/>
      <c r="O14" s="230">
        <v>2000</v>
      </c>
      <c r="P14" s="226">
        <f t="shared" si="1"/>
        <v>104100</v>
      </c>
      <c r="Q14" s="173"/>
      <c r="R14" s="173"/>
      <c r="S14" s="173"/>
      <c r="T14" s="173"/>
      <c r="U14" s="173"/>
      <c r="V14" s="173"/>
      <c r="W14" s="173"/>
      <c r="X14" s="173"/>
    </row>
    <row r="15" spans="1:24" ht="14.25">
      <c r="A15" s="227"/>
      <c r="B15" s="228"/>
      <c r="C15" s="228"/>
      <c r="D15" s="228"/>
      <c r="E15" s="228">
        <v>2</v>
      </c>
      <c r="F15" s="228" t="s">
        <v>22</v>
      </c>
      <c r="G15" s="229"/>
      <c r="H15" s="230"/>
      <c r="I15" s="230"/>
      <c r="J15" s="230"/>
      <c r="K15" s="230"/>
      <c r="L15" s="231"/>
      <c r="M15" s="230"/>
      <c r="N15" s="232"/>
      <c r="O15" s="230"/>
      <c r="P15" s="226">
        <f t="shared" si="1"/>
        <v>0</v>
      </c>
      <c r="Q15" s="173"/>
      <c r="R15" s="173"/>
      <c r="S15" s="173"/>
      <c r="T15" s="173"/>
      <c r="U15" s="173"/>
      <c r="V15" s="173"/>
      <c r="W15" s="173"/>
      <c r="X15" s="173"/>
    </row>
    <row r="16" spans="1:24" ht="14.25">
      <c r="A16" s="227"/>
      <c r="B16" s="228"/>
      <c r="C16" s="228"/>
      <c r="D16" s="228"/>
      <c r="E16" s="228">
        <v>3</v>
      </c>
      <c r="F16" s="228" t="s">
        <v>23</v>
      </c>
      <c r="G16" s="229"/>
      <c r="H16" s="230"/>
      <c r="I16" s="230"/>
      <c r="J16" s="230"/>
      <c r="K16" s="230"/>
      <c r="L16" s="231"/>
      <c r="M16" s="230"/>
      <c r="N16" s="232"/>
      <c r="O16" s="230"/>
      <c r="P16" s="226">
        <f t="shared" si="1"/>
        <v>0</v>
      </c>
      <c r="Q16" s="173"/>
      <c r="R16" s="173"/>
      <c r="S16" s="173"/>
      <c r="T16" s="173"/>
      <c r="U16" s="173"/>
      <c r="V16" s="173"/>
      <c r="W16" s="173"/>
      <c r="X16" s="173"/>
    </row>
    <row r="17" spans="1:24" ht="14.25">
      <c r="A17" s="227"/>
      <c r="B17" s="228"/>
      <c r="C17" s="228"/>
      <c r="D17" s="228"/>
      <c r="E17" s="228">
        <v>4</v>
      </c>
      <c r="F17" s="228" t="s">
        <v>24</v>
      </c>
      <c r="G17" s="229"/>
      <c r="H17" s="230"/>
      <c r="I17" s="230"/>
      <c r="J17" s="230"/>
      <c r="K17" s="230"/>
      <c r="L17" s="231"/>
      <c r="M17" s="230"/>
      <c r="N17" s="232"/>
      <c r="O17" s="230"/>
      <c r="P17" s="226">
        <f t="shared" si="1"/>
        <v>0</v>
      </c>
      <c r="Q17" s="173"/>
      <c r="R17" s="173"/>
      <c r="S17" s="173"/>
      <c r="T17" s="173"/>
      <c r="U17" s="173"/>
      <c r="V17" s="173"/>
      <c r="W17" s="173"/>
      <c r="X17" s="173"/>
    </row>
    <row r="18" spans="1:24" ht="14.25">
      <c r="A18" s="227"/>
      <c r="B18" s="228"/>
      <c r="C18" s="228"/>
      <c r="D18" s="228"/>
      <c r="E18" s="228">
        <v>5</v>
      </c>
      <c r="F18" s="228" t="s">
        <v>25</v>
      </c>
      <c r="G18" s="229"/>
      <c r="H18" s="230"/>
      <c r="I18" s="230"/>
      <c r="J18" s="230"/>
      <c r="K18" s="230"/>
      <c r="L18" s="231"/>
      <c r="M18" s="230"/>
      <c r="N18" s="232"/>
      <c r="O18" s="230"/>
      <c r="P18" s="226">
        <f t="shared" si="1"/>
        <v>0</v>
      </c>
      <c r="Q18" s="173"/>
      <c r="R18" s="173"/>
      <c r="S18" s="173"/>
      <c r="T18" s="173"/>
      <c r="U18" s="173"/>
      <c r="V18" s="173"/>
      <c r="W18" s="173"/>
      <c r="X18" s="173"/>
    </row>
    <row r="19" spans="1:24" s="7" customFormat="1" ht="18" customHeight="1">
      <c r="A19" s="222"/>
      <c r="B19" s="83"/>
      <c r="C19" s="83">
        <v>2</v>
      </c>
      <c r="D19" s="83" t="s">
        <v>20</v>
      </c>
      <c r="E19" s="83"/>
      <c r="F19" s="83"/>
      <c r="G19" s="223">
        <f aca="true" t="shared" si="3" ref="G19:M19">SUM(G20:G24)</f>
        <v>0</v>
      </c>
      <c r="H19" s="144">
        <f t="shared" si="3"/>
        <v>0</v>
      </c>
      <c r="I19" s="144">
        <f t="shared" si="3"/>
        <v>0</v>
      </c>
      <c r="J19" s="144">
        <f t="shared" si="3"/>
        <v>0</v>
      </c>
      <c r="K19" s="144">
        <f t="shared" si="3"/>
        <v>0</v>
      </c>
      <c r="L19" s="224">
        <f t="shared" si="3"/>
        <v>0</v>
      </c>
      <c r="M19" s="224">
        <f t="shared" si="3"/>
        <v>0</v>
      </c>
      <c r="N19" s="225">
        <f>SUM(N20:N24)</f>
        <v>0</v>
      </c>
      <c r="O19" s="144">
        <f>SUM(O20:O24)</f>
        <v>0</v>
      </c>
      <c r="P19" s="226">
        <f t="shared" si="1"/>
        <v>0</v>
      </c>
      <c r="Q19" s="221"/>
      <c r="R19" s="221"/>
      <c r="S19" s="221"/>
      <c r="T19" s="221"/>
      <c r="U19" s="221"/>
      <c r="V19" s="221"/>
      <c r="W19" s="221"/>
      <c r="X19" s="221"/>
    </row>
    <row r="20" spans="1:24" ht="14.25">
      <c r="A20" s="227"/>
      <c r="B20" s="228"/>
      <c r="C20" s="228"/>
      <c r="D20" s="228"/>
      <c r="E20" s="228">
        <v>1</v>
      </c>
      <c r="F20" s="228" t="s">
        <v>21</v>
      </c>
      <c r="G20" s="229"/>
      <c r="H20" s="230"/>
      <c r="I20" s="230"/>
      <c r="J20" s="230"/>
      <c r="K20" s="230"/>
      <c r="L20" s="231"/>
      <c r="M20" s="230"/>
      <c r="N20" s="232"/>
      <c r="O20" s="230"/>
      <c r="P20" s="226">
        <f t="shared" si="1"/>
        <v>0</v>
      </c>
      <c r="Q20" s="173"/>
      <c r="R20" s="173"/>
      <c r="S20" s="173"/>
      <c r="T20" s="173"/>
      <c r="U20" s="173"/>
      <c r="V20" s="173"/>
      <c r="W20" s="173"/>
      <c r="X20" s="173"/>
    </row>
    <row r="21" spans="1:24" ht="14.25">
      <c r="A21" s="227"/>
      <c r="B21" s="228"/>
      <c r="C21" s="228"/>
      <c r="D21" s="228"/>
      <c r="E21" s="228">
        <v>2</v>
      </c>
      <c r="F21" s="228" t="s">
        <v>22</v>
      </c>
      <c r="G21" s="229"/>
      <c r="H21" s="230"/>
      <c r="I21" s="230"/>
      <c r="J21" s="230"/>
      <c r="K21" s="230"/>
      <c r="L21" s="231"/>
      <c r="M21" s="230"/>
      <c r="N21" s="232"/>
      <c r="O21" s="230"/>
      <c r="P21" s="226">
        <f t="shared" si="1"/>
        <v>0</v>
      </c>
      <c r="Q21" s="173"/>
      <c r="R21" s="173"/>
      <c r="S21" s="173"/>
      <c r="T21" s="173"/>
      <c r="U21" s="173"/>
      <c r="V21" s="173"/>
      <c r="W21" s="173"/>
      <c r="X21" s="173"/>
    </row>
    <row r="22" spans="1:24" ht="14.25">
      <c r="A22" s="227"/>
      <c r="B22" s="228"/>
      <c r="C22" s="228"/>
      <c r="D22" s="228"/>
      <c r="E22" s="228">
        <v>3</v>
      </c>
      <c r="F22" s="228" t="s">
        <v>23</v>
      </c>
      <c r="G22" s="229"/>
      <c r="H22" s="230"/>
      <c r="I22" s="230"/>
      <c r="J22" s="230"/>
      <c r="K22" s="230"/>
      <c r="L22" s="231"/>
      <c r="M22" s="230"/>
      <c r="N22" s="232"/>
      <c r="O22" s="230"/>
      <c r="P22" s="226">
        <f t="shared" si="1"/>
        <v>0</v>
      </c>
      <c r="Q22" s="173"/>
      <c r="R22" s="173"/>
      <c r="S22" s="173"/>
      <c r="T22" s="173"/>
      <c r="U22" s="173"/>
      <c r="V22" s="173"/>
      <c r="W22" s="173"/>
      <c r="X22" s="173"/>
    </row>
    <row r="23" spans="1:24" ht="14.25">
      <c r="A23" s="227"/>
      <c r="B23" s="228"/>
      <c r="C23" s="228"/>
      <c r="D23" s="228"/>
      <c r="E23" s="228">
        <v>4</v>
      </c>
      <c r="F23" s="228" t="s">
        <v>24</v>
      </c>
      <c r="G23" s="229"/>
      <c r="H23" s="230"/>
      <c r="I23" s="230"/>
      <c r="J23" s="230"/>
      <c r="K23" s="230"/>
      <c r="L23" s="231"/>
      <c r="M23" s="230"/>
      <c r="N23" s="232"/>
      <c r="O23" s="230"/>
      <c r="P23" s="226">
        <f t="shared" si="1"/>
        <v>0</v>
      </c>
      <c r="Q23" s="173"/>
      <c r="R23" s="173"/>
      <c r="S23" s="173"/>
      <c r="T23" s="173"/>
      <c r="U23" s="173"/>
      <c r="V23" s="173"/>
      <c r="W23" s="173"/>
      <c r="X23" s="173"/>
    </row>
    <row r="24" spans="1:24" ht="14.25">
      <c r="A24" s="227"/>
      <c r="B24" s="228"/>
      <c r="C24" s="228"/>
      <c r="D24" s="228"/>
      <c r="E24" s="228">
        <v>5</v>
      </c>
      <c r="F24" s="228" t="s">
        <v>25</v>
      </c>
      <c r="G24" s="229"/>
      <c r="H24" s="230"/>
      <c r="I24" s="230"/>
      <c r="J24" s="230"/>
      <c r="K24" s="230"/>
      <c r="L24" s="231"/>
      <c r="M24" s="230"/>
      <c r="N24" s="232"/>
      <c r="O24" s="230"/>
      <c r="P24" s="226">
        <f t="shared" si="1"/>
        <v>0</v>
      </c>
      <c r="Q24" s="173"/>
      <c r="R24" s="173"/>
      <c r="S24" s="173"/>
      <c r="T24" s="173"/>
      <c r="U24" s="173"/>
      <c r="V24" s="173"/>
      <c r="W24" s="173"/>
      <c r="X24" s="173"/>
    </row>
    <row r="25" spans="1:24" s="7" customFormat="1" ht="18" customHeight="1">
      <c r="A25" s="222"/>
      <c r="B25" s="83"/>
      <c r="C25" s="83">
        <v>3</v>
      </c>
      <c r="D25" s="83" t="s">
        <v>20</v>
      </c>
      <c r="E25" s="83"/>
      <c r="F25" s="83"/>
      <c r="G25" s="223">
        <f aca="true" t="shared" si="4" ref="G25:M25">SUM(G26:G30)</f>
        <v>0</v>
      </c>
      <c r="H25" s="144">
        <f t="shared" si="4"/>
        <v>0</v>
      </c>
      <c r="I25" s="144">
        <f t="shared" si="4"/>
        <v>0</v>
      </c>
      <c r="J25" s="144">
        <f t="shared" si="4"/>
        <v>0</v>
      </c>
      <c r="K25" s="144">
        <f t="shared" si="4"/>
        <v>0</v>
      </c>
      <c r="L25" s="224">
        <f t="shared" si="4"/>
        <v>0</v>
      </c>
      <c r="M25" s="224">
        <f t="shared" si="4"/>
        <v>0</v>
      </c>
      <c r="N25" s="225">
        <f>SUM(N26:N30)</f>
        <v>0</v>
      </c>
      <c r="O25" s="144">
        <f>SUM(O26:O30)</f>
        <v>0</v>
      </c>
      <c r="P25" s="226">
        <f t="shared" si="1"/>
        <v>0</v>
      </c>
      <c r="Q25" s="221"/>
      <c r="R25" s="221"/>
      <c r="S25" s="221"/>
      <c r="T25" s="221"/>
      <c r="U25" s="221"/>
      <c r="V25" s="221"/>
      <c r="W25" s="221"/>
      <c r="X25" s="221"/>
    </row>
    <row r="26" spans="1:24" ht="14.25">
      <c r="A26" s="227"/>
      <c r="B26" s="228"/>
      <c r="C26" s="228"/>
      <c r="D26" s="228"/>
      <c r="E26" s="228">
        <v>1</v>
      </c>
      <c r="F26" s="228" t="s">
        <v>21</v>
      </c>
      <c r="G26" s="229"/>
      <c r="H26" s="230"/>
      <c r="I26" s="230"/>
      <c r="J26" s="230"/>
      <c r="K26" s="230"/>
      <c r="L26" s="231"/>
      <c r="M26" s="230"/>
      <c r="N26" s="232"/>
      <c r="O26" s="230"/>
      <c r="P26" s="226">
        <f t="shared" si="1"/>
        <v>0</v>
      </c>
      <c r="Q26" s="173"/>
      <c r="R26" s="173"/>
      <c r="S26" s="173"/>
      <c r="T26" s="173"/>
      <c r="U26" s="173"/>
      <c r="V26" s="173"/>
      <c r="W26" s="173"/>
      <c r="X26" s="173"/>
    </row>
    <row r="27" spans="1:24" ht="14.25">
      <c r="A27" s="227"/>
      <c r="B27" s="228"/>
      <c r="C27" s="228"/>
      <c r="D27" s="228"/>
      <c r="E27" s="228">
        <v>2</v>
      </c>
      <c r="F27" s="228" t="s">
        <v>22</v>
      </c>
      <c r="G27" s="229"/>
      <c r="H27" s="230"/>
      <c r="I27" s="230"/>
      <c r="J27" s="230"/>
      <c r="K27" s="230"/>
      <c r="L27" s="231"/>
      <c r="M27" s="230"/>
      <c r="N27" s="232"/>
      <c r="O27" s="230"/>
      <c r="P27" s="226">
        <f t="shared" si="1"/>
        <v>0</v>
      </c>
      <c r="Q27" s="173"/>
      <c r="R27" s="173"/>
      <c r="S27" s="173"/>
      <c r="T27" s="173"/>
      <c r="U27" s="173"/>
      <c r="V27" s="173"/>
      <c r="W27" s="173"/>
      <c r="X27" s="173"/>
    </row>
    <row r="28" spans="1:24" ht="14.25">
      <c r="A28" s="227"/>
      <c r="B28" s="228"/>
      <c r="C28" s="228"/>
      <c r="D28" s="228"/>
      <c r="E28" s="228">
        <v>3</v>
      </c>
      <c r="F28" s="228" t="s">
        <v>23</v>
      </c>
      <c r="G28" s="229"/>
      <c r="H28" s="230"/>
      <c r="I28" s="230"/>
      <c r="J28" s="230"/>
      <c r="K28" s="230"/>
      <c r="L28" s="231"/>
      <c r="M28" s="230"/>
      <c r="N28" s="232"/>
      <c r="O28" s="230"/>
      <c r="P28" s="226">
        <f t="shared" si="1"/>
        <v>0</v>
      </c>
      <c r="Q28" s="173"/>
      <c r="R28" s="173"/>
      <c r="S28" s="173"/>
      <c r="T28" s="173"/>
      <c r="U28" s="173"/>
      <c r="V28" s="173"/>
      <c r="W28" s="173"/>
      <c r="X28" s="173"/>
    </row>
    <row r="29" spans="1:24" ht="14.25">
      <c r="A29" s="227"/>
      <c r="B29" s="228"/>
      <c r="C29" s="228"/>
      <c r="D29" s="228"/>
      <c r="E29" s="228">
        <v>4</v>
      </c>
      <c r="F29" s="228" t="s">
        <v>24</v>
      </c>
      <c r="G29" s="229"/>
      <c r="H29" s="230"/>
      <c r="I29" s="230"/>
      <c r="J29" s="230"/>
      <c r="K29" s="230"/>
      <c r="L29" s="231"/>
      <c r="M29" s="230"/>
      <c r="N29" s="232"/>
      <c r="O29" s="230"/>
      <c r="P29" s="226">
        <f t="shared" si="1"/>
        <v>0</v>
      </c>
      <c r="Q29" s="173"/>
      <c r="R29" s="173"/>
      <c r="S29" s="173"/>
      <c r="T29" s="173"/>
      <c r="U29" s="173"/>
      <c r="V29" s="173"/>
      <c r="W29" s="173"/>
      <c r="X29" s="173"/>
    </row>
    <row r="30" spans="1:24" ht="14.25">
      <c r="A30" s="227"/>
      <c r="B30" s="228"/>
      <c r="C30" s="228"/>
      <c r="D30" s="228"/>
      <c r="E30" s="228">
        <v>5</v>
      </c>
      <c r="F30" s="228" t="s">
        <v>25</v>
      </c>
      <c r="G30" s="229"/>
      <c r="H30" s="230"/>
      <c r="I30" s="230"/>
      <c r="J30" s="230"/>
      <c r="K30" s="230"/>
      <c r="L30" s="231"/>
      <c r="M30" s="230"/>
      <c r="N30" s="232"/>
      <c r="O30" s="230"/>
      <c r="P30" s="226">
        <f t="shared" si="1"/>
        <v>0</v>
      </c>
      <c r="Q30" s="173"/>
      <c r="R30" s="173"/>
      <c r="S30" s="173"/>
      <c r="T30" s="173"/>
      <c r="U30" s="173"/>
      <c r="V30" s="173"/>
      <c r="W30" s="173"/>
      <c r="X30" s="173"/>
    </row>
    <row r="31" spans="1:24" s="7" customFormat="1" ht="18" customHeight="1">
      <c r="A31" s="222"/>
      <c r="B31" s="83"/>
      <c r="C31" s="83">
        <v>4</v>
      </c>
      <c r="D31" s="83" t="s">
        <v>20</v>
      </c>
      <c r="E31" s="83"/>
      <c r="F31" s="83"/>
      <c r="G31" s="223">
        <f aca="true" t="shared" si="5" ref="G31:M31">SUM(G32:G36)</f>
        <v>0</v>
      </c>
      <c r="H31" s="144">
        <f t="shared" si="5"/>
        <v>0</v>
      </c>
      <c r="I31" s="144">
        <f t="shared" si="5"/>
        <v>0</v>
      </c>
      <c r="J31" s="144">
        <f t="shared" si="5"/>
        <v>0</v>
      </c>
      <c r="K31" s="144">
        <f t="shared" si="5"/>
        <v>0</v>
      </c>
      <c r="L31" s="224">
        <f t="shared" si="5"/>
        <v>0</v>
      </c>
      <c r="M31" s="224">
        <f t="shared" si="5"/>
        <v>0</v>
      </c>
      <c r="N31" s="225">
        <f>SUM(N32:N36)</f>
        <v>0</v>
      </c>
      <c r="O31" s="144">
        <f>SUM(O32:O36)</f>
        <v>0</v>
      </c>
      <c r="P31" s="226">
        <f t="shared" si="1"/>
        <v>0</v>
      </c>
      <c r="Q31" s="221"/>
      <c r="R31" s="221"/>
      <c r="S31" s="221"/>
      <c r="T31" s="221"/>
      <c r="U31" s="221"/>
      <c r="V31" s="221"/>
      <c r="W31" s="221"/>
      <c r="X31" s="221"/>
    </row>
    <row r="32" spans="1:24" ht="14.25">
      <c r="A32" s="227"/>
      <c r="B32" s="228"/>
      <c r="C32" s="228"/>
      <c r="D32" s="228"/>
      <c r="E32" s="228">
        <v>1</v>
      </c>
      <c r="F32" s="228" t="s">
        <v>21</v>
      </c>
      <c r="G32" s="229"/>
      <c r="H32" s="230"/>
      <c r="I32" s="230"/>
      <c r="J32" s="230"/>
      <c r="K32" s="230"/>
      <c r="L32" s="231"/>
      <c r="M32" s="230"/>
      <c r="N32" s="232"/>
      <c r="O32" s="230"/>
      <c r="P32" s="226">
        <f t="shared" si="1"/>
        <v>0</v>
      </c>
      <c r="Q32" s="173"/>
      <c r="R32" s="173"/>
      <c r="S32" s="173"/>
      <c r="T32" s="173"/>
      <c r="U32" s="173"/>
      <c r="V32" s="173"/>
      <c r="W32" s="173"/>
      <c r="X32" s="173"/>
    </row>
    <row r="33" spans="1:24" ht="14.25">
      <c r="A33" s="227"/>
      <c r="B33" s="228"/>
      <c r="C33" s="228"/>
      <c r="D33" s="228"/>
      <c r="E33" s="228">
        <v>2</v>
      </c>
      <c r="F33" s="228" t="s">
        <v>22</v>
      </c>
      <c r="G33" s="229"/>
      <c r="H33" s="230"/>
      <c r="I33" s="230"/>
      <c r="J33" s="230"/>
      <c r="K33" s="230"/>
      <c r="L33" s="231"/>
      <c r="M33" s="230"/>
      <c r="N33" s="232"/>
      <c r="O33" s="230"/>
      <c r="P33" s="226">
        <f t="shared" si="1"/>
        <v>0</v>
      </c>
      <c r="Q33" s="173"/>
      <c r="R33" s="173"/>
      <c r="S33" s="173"/>
      <c r="T33" s="173"/>
      <c r="U33" s="173"/>
      <c r="V33" s="173"/>
      <c r="W33" s="173"/>
      <c r="X33" s="173"/>
    </row>
    <row r="34" spans="1:24" ht="14.25">
      <c r="A34" s="227"/>
      <c r="B34" s="228"/>
      <c r="C34" s="228"/>
      <c r="D34" s="228"/>
      <c r="E34" s="228">
        <v>3</v>
      </c>
      <c r="F34" s="228" t="s">
        <v>23</v>
      </c>
      <c r="G34" s="229"/>
      <c r="H34" s="230"/>
      <c r="I34" s="230"/>
      <c r="J34" s="230"/>
      <c r="K34" s="230"/>
      <c r="L34" s="231"/>
      <c r="M34" s="230"/>
      <c r="N34" s="232"/>
      <c r="O34" s="230"/>
      <c r="P34" s="226">
        <f t="shared" si="1"/>
        <v>0</v>
      </c>
      <c r="Q34" s="173"/>
      <c r="R34" s="173"/>
      <c r="S34" s="173"/>
      <c r="T34" s="173"/>
      <c r="U34" s="173"/>
      <c r="V34" s="173"/>
      <c r="W34" s="173"/>
      <c r="X34" s="173"/>
    </row>
    <row r="35" spans="1:24" ht="14.25">
      <c r="A35" s="227"/>
      <c r="B35" s="228"/>
      <c r="C35" s="228"/>
      <c r="D35" s="228"/>
      <c r="E35" s="228">
        <v>4</v>
      </c>
      <c r="F35" s="228" t="s">
        <v>24</v>
      </c>
      <c r="G35" s="229"/>
      <c r="H35" s="230"/>
      <c r="I35" s="230"/>
      <c r="J35" s="230"/>
      <c r="K35" s="230"/>
      <c r="L35" s="231"/>
      <c r="M35" s="230"/>
      <c r="N35" s="232"/>
      <c r="O35" s="230"/>
      <c r="P35" s="226">
        <f t="shared" si="1"/>
        <v>0</v>
      </c>
      <c r="Q35" s="173"/>
      <c r="R35" s="173"/>
      <c r="S35" s="173"/>
      <c r="T35" s="173"/>
      <c r="U35" s="173"/>
      <c r="V35" s="173"/>
      <c r="W35" s="173"/>
      <c r="X35" s="173"/>
    </row>
    <row r="36" spans="1:24" ht="14.25">
      <c r="A36" s="227"/>
      <c r="B36" s="228"/>
      <c r="C36" s="228"/>
      <c r="D36" s="228"/>
      <c r="E36" s="228">
        <v>5</v>
      </c>
      <c r="F36" s="228" t="s">
        <v>25</v>
      </c>
      <c r="G36" s="229"/>
      <c r="H36" s="230"/>
      <c r="I36" s="230"/>
      <c r="J36" s="230"/>
      <c r="K36" s="230"/>
      <c r="L36" s="231"/>
      <c r="M36" s="230"/>
      <c r="N36" s="232"/>
      <c r="O36" s="230"/>
      <c r="P36" s="226">
        <f t="shared" si="1"/>
        <v>0</v>
      </c>
      <c r="Q36" s="173"/>
      <c r="R36" s="173"/>
      <c r="S36" s="173"/>
      <c r="T36" s="173"/>
      <c r="U36" s="173"/>
      <c r="V36" s="173"/>
      <c r="W36" s="173"/>
      <c r="X36" s="173"/>
    </row>
    <row r="37" spans="1:24" s="7" customFormat="1" ht="18" customHeight="1">
      <c r="A37" s="222"/>
      <c r="B37" s="83"/>
      <c r="C37" s="83">
        <v>5</v>
      </c>
      <c r="D37" s="83" t="s">
        <v>20</v>
      </c>
      <c r="E37" s="83"/>
      <c r="F37" s="83"/>
      <c r="G37" s="223">
        <f aca="true" t="shared" si="6" ref="G37:M37">SUM(G38:G42)</f>
        <v>0</v>
      </c>
      <c r="H37" s="144">
        <f t="shared" si="6"/>
        <v>0</v>
      </c>
      <c r="I37" s="144">
        <f t="shared" si="6"/>
        <v>0</v>
      </c>
      <c r="J37" s="144">
        <f t="shared" si="6"/>
        <v>0</v>
      </c>
      <c r="K37" s="144">
        <f t="shared" si="6"/>
        <v>0</v>
      </c>
      <c r="L37" s="224">
        <f t="shared" si="6"/>
        <v>0</v>
      </c>
      <c r="M37" s="224">
        <f t="shared" si="6"/>
        <v>0</v>
      </c>
      <c r="N37" s="225">
        <f>SUM(N38:N42)</f>
        <v>0</v>
      </c>
      <c r="O37" s="144">
        <f>SUM(O38:O42)</f>
        <v>0</v>
      </c>
      <c r="P37" s="226">
        <f t="shared" si="1"/>
        <v>0</v>
      </c>
      <c r="Q37" s="221"/>
      <c r="R37" s="221"/>
      <c r="S37" s="221"/>
      <c r="T37" s="221"/>
      <c r="U37" s="221"/>
      <c r="V37" s="221"/>
      <c r="W37" s="221"/>
      <c r="X37" s="221"/>
    </row>
    <row r="38" spans="1:24" s="7" customFormat="1" ht="14.25">
      <c r="A38" s="222"/>
      <c r="B38" s="83"/>
      <c r="C38" s="83"/>
      <c r="D38" s="228"/>
      <c r="E38" s="228">
        <v>1</v>
      </c>
      <c r="F38" s="228" t="s">
        <v>21</v>
      </c>
      <c r="G38" s="223"/>
      <c r="H38" s="144"/>
      <c r="I38" s="144"/>
      <c r="J38" s="144"/>
      <c r="K38" s="144"/>
      <c r="L38" s="224"/>
      <c r="M38" s="144"/>
      <c r="N38" s="225"/>
      <c r="O38" s="144"/>
      <c r="P38" s="226">
        <f t="shared" si="1"/>
        <v>0</v>
      </c>
      <c r="Q38" s="221"/>
      <c r="R38" s="221"/>
      <c r="S38" s="221"/>
      <c r="T38" s="221"/>
      <c r="U38" s="221"/>
      <c r="V38" s="221"/>
      <c r="W38" s="221"/>
      <c r="X38" s="221"/>
    </row>
    <row r="39" spans="1:24" s="7" customFormat="1" ht="14.25">
      <c r="A39" s="222"/>
      <c r="B39" s="83"/>
      <c r="C39" s="83"/>
      <c r="D39" s="228"/>
      <c r="E39" s="228">
        <v>2</v>
      </c>
      <c r="F39" s="228" t="s">
        <v>22</v>
      </c>
      <c r="G39" s="223"/>
      <c r="H39" s="144"/>
      <c r="I39" s="144"/>
      <c r="J39" s="144"/>
      <c r="K39" s="144"/>
      <c r="L39" s="224"/>
      <c r="M39" s="144"/>
      <c r="N39" s="225"/>
      <c r="O39" s="144"/>
      <c r="P39" s="226">
        <f t="shared" si="1"/>
        <v>0</v>
      </c>
      <c r="Q39" s="221"/>
      <c r="R39" s="221"/>
      <c r="S39" s="221"/>
      <c r="T39" s="221"/>
      <c r="U39" s="221"/>
      <c r="V39" s="221"/>
      <c r="W39" s="221"/>
      <c r="X39" s="221"/>
    </row>
    <row r="40" spans="1:24" s="7" customFormat="1" ht="14.25">
      <c r="A40" s="222"/>
      <c r="B40" s="83"/>
      <c r="C40" s="83"/>
      <c r="D40" s="228"/>
      <c r="E40" s="228">
        <v>3</v>
      </c>
      <c r="F40" s="228" t="s">
        <v>23</v>
      </c>
      <c r="G40" s="223"/>
      <c r="H40" s="144"/>
      <c r="I40" s="144"/>
      <c r="J40" s="144"/>
      <c r="K40" s="144"/>
      <c r="L40" s="224"/>
      <c r="M40" s="144"/>
      <c r="N40" s="225"/>
      <c r="O40" s="144"/>
      <c r="P40" s="226">
        <f t="shared" si="1"/>
        <v>0</v>
      </c>
      <c r="Q40" s="221"/>
      <c r="R40" s="221"/>
      <c r="S40" s="221"/>
      <c r="T40" s="221"/>
      <c r="U40" s="221"/>
      <c r="V40" s="221"/>
      <c r="W40" s="221"/>
      <c r="X40" s="221"/>
    </row>
    <row r="41" spans="1:24" s="7" customFormat="1" ht="14.25">
      <c r="A41" s="222"/>
      <c r="B41" s="83"/>
      <c r="C41" s="83"/>
      <c r="D41" s="228"/>
      <c r="E41" s="228">
        <v>4</v>
      </c>
      <c r="F41" s="228" t="s">
        <v>24</v>
      </c>
      <c r="G41" s="223"/>
      <c r="H41" s="144"/>
      <c r="I41" s="144"/>
      <c r="J41" s="144"/>
      <c r="K41" s="144"/>
      <c r="L41" s="224"/>
      <c r="M41" s="144"/>
      <c r="N41" s="225"/>
      <c r="O41" s="144"/>
      <c r="P41" s="226">
        <f t="shared" si="1"/>
        <v>0</v>
      </c>
      <c r="Q41" s="221"/>
      <c r="R41" s="221"/>
      <c r="S41" s="221"/>
      <c r="T41" s="221"/>
      <c r="U41" s="221"/>
      <c r="V41" s="221"/>
      <c r="W41" s="221"/>
      <c r="X41" s="221"/>
    </row>
    <row r="42" spans="1:24" ht="15" thickBot="1">
      <c r="A42" s="233"/>
      <c r="B42" s="234"/>
      <c r="C42" s="234"/>
      <c r="D42" s="234"/>
      <c r="E42" s="234">
        <v>5</v>
      </c>
      <c r="F42" s="235" t="s">
        <v>25</v>
      </c>
      <c r="G42" s="236"/>
      <c r="H42" s="237"/>
      <c r="I42" s="237"/>
      <c r="J42" s="237"/>
      <c r="K42" s="237"/>
      <c r="L42" s="238"/>
      <c r="M42" s="237"/>
      <c r="N42" s="239"/>
      <c r="O42" s="237"/>
      <c r="P42" s="240">
        <f t="shared" si="1"/>
        <v>0</v>
      </c>
      <c r="Q42" s="173"/>
      <c r="R42" s="173"/>
      <c r="S42" s="173"/>
      <c r="T42" s="173"/>
      <c r="U42" s="173"/>
      <c r="V42" s="173"/>
      <c r="W42" s="173"/>
      <c r="X42" s="173"/>
    </row>
    <row r="43" spans="1:24" ht="12.75" customHeight="1" thickTop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37.5" customHeight="1">
      <c r="A44" s="173"/>
      <c r="B44" s="173"/>
      <c r="C44" s="173"/>
      <c r="D44" s="173"/>
      <c r="E44" s="173"/>
      <c r="F44" s="561" t="s">
        <v>133</v>
      </c>
      <c r="G44" s="172" t="s">
        <v>54</v>
      </c>
      <c r="H44" s="172" t="s">
        <v>266</v>
      </c>
      <c r="I44" s="173"/>
      <c r="J44" s="173"/>
      <c r="K44" s="561" t="s">
        <v>132</v>
      </c>
      <c r="L44" s="172" t="s">
        <v>54</v>
      </c>
      <c r="M44" s="172" t="s">
        <v>281</v>
      </c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4.25">
      <c r="A45" s="173"/>
      <c r="B45" s="173"/>
      <c r="C45" s="173"/>
      <c r="D45" s="173"/>
      <c r="E45" s="173"/>
      <c r="F45" s="562"/>
      <c r="G45" s="172" t="s">
        <v>124</v>
      </c>
      <c r="H45" s="172"/>
      <c r="I45" s="173"/>
      <c r="J45" s="173"/>
      <c r="K45" s="562"/>
      <c r="L45" s="172" t="s">
        <v>124</v>
      </c>
      <c r="M45" s="172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4.25">
      <c r="A46" s="173"/>
      <c r="B46" s="173"/>
      <c r="C46" s="173"/>
      <c r="D46" s="173"/>
      <c r="E46" s="173"/>
      <c r="F46" s="563"/>
      <c r="G46" s="172" t="s">
        <v>55</v>
      </c>
      <c r="H46" s="375" t="s">
        <v>280</v>
      </c>
      <c r="I46" s="173"/>
      <c r="J46" s="173"/>
      <c r="K46" s="563"/>
      <c r="L46" s="172" t="s">
        <v>55</v>
      </c>
      <c r="M46" s="375" t="s">
        <v>280</v>
      </c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4.2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4.2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4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4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4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4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4.2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4.2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4.2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4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4.2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4.2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4.2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4.2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4.2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4.2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4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4.2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4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4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4.2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4.2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4.2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4.2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4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4.2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4.2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4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4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4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4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4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4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4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4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4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4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</sheetData>
  <sheetProtection/>
  <mergeCells count="5">
    <mergeCell ref="A3:F3"/>
    <mergeCell ref="N4:P4"/>
    <mergeCell ref="H6:K6"/>
    <mergeCell ref="F44:F46"/>
    <mergeCell ref="K44:K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">
      <selection activeCell="U28" sqref="U28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25" t="s">
        <v>128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thickBot="1">
      <c r="A2" s="191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s="2" customFormat="1" ht="14.25">
      <c r="A3" s="559" t="s">
        <v>123</v>
      </c>
      <c r="B3" s="560"/>
      <c r="C3" s="560"/>
      <c r="D3" s="560"/>
      <c r="E3" s="560"/>
      <c r="F3" s="560"/>
      <c r="G3" s="241"/>
      <c r="H3" s="242" t="str">
        <f>'P1. Te Ardhurat e Veta'!I5</f>
        <v>PBA 2023-2025</v>
      </c>
      <c r="I3" s="241"/>
      <c r="J3" s="241"/>
      <c r="K3" s="241"/>
      <c r="L3" s="243"/>
      <c r="M3" s="243"/>
      <c r="N3" s="243"/>
      <c r="O3" s="243"/>
      <c r="P3" s="244"/>
      <c r="Q3" s="193"/>
      <c r="R3" s="193"/>
      <c r="S3" s="193"/>
      <c r="T3" s="193"/>
      <c r="U3" s="193"/>
      <c r="V3" s="193"/>
      <c r="W3" s="193"/>
      <c r="X3" s="193"/>
    </row>
    <row r="4" spans="1:24" s="4" customFormat="1" ht="21.75" customHeight="1">
      <c r="A4" s="245"/>
      <c r="B4" s="194"/>
      <c r="C4" s="194"/>
      <c r="D4" s="194"/>
      <c r="E4" s="194"/>
      <c r="F4" s="194"/>
      <c r="G4" s="195"/>
      <c r="H4" s="194"/>
      <c r="I4" s="194"/>
      <c r="J4" s="194"/>
      <c r="K4" s="194"/>
      <c r="L4" s="194"/>
      <c r="M4" s="194"/>
      <c r="N4" s="564" t="s">
        <v>267</v>
      </c>
      <c r="O4" s="564"/>
      <c r="P4" s="565"/>
      <c r="Q4" s="193"/>
      <c r="R4" s="193"/>
      <c r="S4" s="193"/>
      <c r="T4" s="193"/>
      <c r="U4" s="193"/>
      <c r="V4" s="193"/>
      <c r="W4" s="193"/>
      <c r="X4" s="193"/>
    </row>
    <row r="5" spans="1:24" s="4" customFormat="1" ht="11.25" customHeight="1">
      <c r="A5" s="245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6" t="s">
        <v>103</v>
      </c>
      <c r="O5" s="195"/>
      <c r="P5" s="246"/>
      <c r="Q5" s="193"/>
      <c r="R5" s="193"/>
      <c r="S5" s="193"/>
      <c r="T5" s="193"/>
      <c r="U5" s="193"/>
      <c r="V5" s="193"/>
      <c r="W5" s="193"/>
      <c r="X5" s="193"/>
    </row>
    <row r="6" spans="1:24" s="5" customFormat="1" ht="12" customHeight="1">
      <c r="A6" s="247"/>
      <c r="B6" s="197"/>
      <c r="C6" s="197"/>
      <c r="D6" s="197"/>
      <c r="E6" s="198"/>
      <c r="F6" s="199"/>
      <c r="G6" s="200" t="s">
        <v>4</v>
      </c>
      <c r="H6" s="557" t="s">
        <v>3</v>
      </c>
      <c r="I6" s="557"/>
      <c r="J6" s="557"/>
      <c r="K6" s="558"/>
      <c r="L6" s="197"/>
      <c r="M6" s="197"/>
      <c r="N6" s="134" t="s">
        <v>102</v>
      </c>
      <c r="O6" s="195"/>
      <c r="P6" s="246"/>
      <c r="Q6" s="201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195"/>
      <c r="C7" s="195"/>
      <c r="D7" s="195"/>
      <c r="E7" s="202" t="s">
        <v>130</v>
      </c>
      <c r="F7" s="203"/>
      <c r="G7" s="376">
        <v>1095001</v>
      </c>
      <c r="H7" s="203" t="s">
        <v>197</v>
      </c>
      <c r="I7" s="203"/>
      <c r="J7" s="203"/>
      <c r="K7" s="204"/>
      <c r="L7" s="195"/>
      <c r="M7" s="195"/>
      <c r="N7" s="195"/>
      <c r="O7" s="195"/>
      <c r="P7" s="246"/>
      <c r="Q7" s="193"/>
      <c r="R7" s="193"/>
      <c r="S7" s="193"/>
      <c r="T7" s="193"/>
      <c r="U7" s="193"/>
      <c r="V7" s="193"/>
      <c r="W7" s="193"/>
      <c r="X7" s="193"/>
    </row>
    <row r="8" spans="1:24" s="4" customFormat="1" ht="15" thickBot="1">
      <c r="A8" s="248"/>
      <c r="B8" s="249"/>
      <c r="C8" s="249"/>
      <c r="D8" s="249"/>
      <c r="E8" s="250"/>
      <c r="F8" s="249"/>
      <c r="G8" s="251"/>
      <c r="H8" s="252"/>
      <c r="I8" s="252"/>
      <c r="J8" s="252"/>
      <c r="K8" s="253"/>
      <c r="L8" s="249"/>
      <c r="M8" s="249"/>
      <c r="N8" s="249"/>
      <c r="O8" s="249"/>
      <c r="P8" s="254"/>
      <c r="Q8" s="193"/>
      <c r="R8" s="193"/>
      <c r="S8" s="193"/>
      <c r="T8" s="193"/>
      <c r="U8" s="193"/>
      <c r="V8" s="193"/>
      <c r="W8" s="193"/>
      <c r="X8" s="193"/>
    </row>
    <row r="9" spans="1:24" ht="15" thickBot="1">
      <c r="A9" s="205"/>
      <c r="B9" s="195"/>
      <c r="C9" s="195"/>
      <c r="D9" s="195"/>
      <c r="E9" s="195"/>
      <c r="F9" s="195"/>
      <c r="G9" s="195"/>
      <c r="H9" s="195"/>
      <c r="I9" s="195"/>
      <c r="J9" s="173"/>
      <c r="K9" s="195"/>
      <c r="L9" s="195"/>
      <c r="M9" s="195"/>
      <c r="N9" s="195" t="s">
        <v>83</v>
      </c>
      <c r="O9" s="195"/>
      <c r="P9" s="206"/>
      <c r="Q9" s="173"/>
      <c r="R9" s="173"/>
      <c r="S9" s="173"/>
      <c r="T9" s="173"/>
      <c r="U9" s="173"/>
      <c r="V9" s="173"/>
      <c r="W9" s="173"/>
      <c r="X9" s="173"/>
    </row>
    <row r="10" spans="1:230" s="7" customFormat="1" ht="15" thickTop="1">
      <c r="A10" s="207"/>
      <c r="B10" s="192"/>
      <c r="C10" s="192"/>
      <c r="D10" s="192"/>
      <c r="E10" s="192"/>
      <c r="F10" s="192"/>
      <c r="G10" s="208">
        <v>600</v>
      </c>
      <c r="H10" s="208">
        <v>601</v>
      </c>
      <c r="I10" s="208">
        <v>602</v>
      </c>
      <c r="J10" s="208">
        <v>603</v>
      </c>
      <c r="K10" s="208">
        <v>604</v>
      </c>
      <c r="L10" s="208" t="s">
        <v>0</v>
      </c>
      <c r="M10" s="208" t="s">
        <v>27</v>
      </c>
      <c r="N10" s="208" t="s">
        <v>1</v>
      </c>
      <c r="O10" s="208">
        <v>231</v>
      </c>
      <c r="P10" s="209" t="s">
        <v>8</v>
      </c>
      <c r="Q10" s="194"/>
      <c r="R10" s="194"/>
      <c r="S10" s="194"/>
      <c r="T10" s="194"/>
      <c r="U10" s="194"/>
      <c r="V10" s="194"/>
      <c r="W10" s="194"/>
      <c r="X10" s="19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210" t="s">
        <v>7</v>
      </c>
      <c r="B11" s="211"/>
      <c r="C11" s="211" t="s">
        <v>9</v>
      </c>
      <c r="D11" s="211"/>
      <c r="E11" s="211" t="s">
        <v>10</v>
      </c>
      <c r="F11" s="211"/>
      <c r="G11" s="104" t="s">
        <v>11</v>
      </c>
      <c r="H11" s="104" t="s">
        <v>12</v>
      </c>
      <c r="I11" s="104" t="s">
        <v>13</v>
      </c>
      <c r="J11" s="104" t="s">
        <v>14</v>
      </c>
      <c r="K11" s="104" t="s">
        <v>15</v>
      </c>
      <c r="L11" s="104" t="s">
        <v>16</v>
      </c>
      <c r="M11" s="104" t="s">
        <v>28</v>
      </c>
      <c r="N11" s="104" t="s">
        <v>17</v>
      </c>
      <c r="O11" s="104" t="s">
        <v>18</v>
      </c>
      <c r="P11" s="212"/>
      <c r="Q11" s="213"/>
      <c r="R11" s="213"/>
      <c r="S11" s="213"/>
      <c r="T11" s="213"/>
      <c r="U11" s="213"/>
      <c r="V11" s="213"/>
      <c r="W11" s="213"/>
      <c r="X11" s="21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14"/>
      <c r="B12" s="78" t="s">
        <v>19</v>
      </c>
      <c r="C12" s="78"/>
      <c r="D12" s="78"/>
      <c r="E12" s="78"/>
      <c r="F12" s="78"/>
      <c r="G12" s="215">
        <f aca="true" t="shared" si="0" ref="G12:M12">G13+G19+G25+G31+G37</f>
        <v>73000</v>
      </c>
      <c r="H12" s="216">
        <f t="shared" si="0"/>
        <v>12500</v>
      </c>
      <c r="I12" s="216">
        <f t="shared" si="0"/>
        <v>16600</v>
      </c>
      <c r="J12" s="216">
        <f t="shared" si="0"/>
        <v>0</v>
      </c>
      <c r="K12" s="216">
        <f t="shared" si="0"/>
        <v>0</v>
      </c>
      <c r="L12" s="217">
        <f t="shared" si="0"/>
        <v>0</v>
      </c>
      <c r="M12" s="216">
        <f t="shared" si="0"/>
        <v>0</v>
      </c>
      <c r="N12" s="218">
        <f>N13+N19+N25+N31+N37</f>
        <v>0</v>
      </c>
      <c r="O12" s="219">
        <f>O13+O19+O25+O31+O37</f>
        <v>2000</v>
      </c>
      <c r="P12" s="220">
        <f aca="true" t="shared" si="1" ref="P12:P42">SUM(G12:O12)</f>
        <v>104100</v>
      </c>
      <c r="Q12" s="221"/>
      <c r="R12" s="221"/>
      <c r="S12" s="221"/>
      <c r="T12" s="221"/>
      <c r="U12" s="221"/>
      <c r="V12" s="221"/>
      <c r="W12" s="221"/>
      <c r="X12" s="221"/>
    </row>
    <row r="13" spans="1:24" s="7" customFormat="1" ht="18" customHeight="1">
      <c r="A13" s="222"/>
      <c r="B13" s="83"/>
      <c r="C13" s="83">
        <v>1</v>
      </c>
      <c r="D13" s="144" t="s">
        <v>236</v>
      </c>
      <c r="E13" s="83"/>
      <c r="F13" s="83"/>
      <c r="G13" s="223">
        <f aca="true" t="shared" si="2" ref="G13:M13">SUM(G14:G18)</f>
        <v>73000</v>
      </c>
      <c r="H13" s="144">
        <f t="shared" si="2"/>
        <v>12500</v>
      </c>
      <c r="I13" s="144">
        <f t="shared" si="2"/>
        <v>16600</v>
      </c>
      <c r="J13" s="144">
        <f t="shared" si="2"/>
        <v>0</v>
      </c>
      <c r="K13" s="144">
        <f t="shared" si="2"/>
        <v>0</v>
      </c>
      <c r="L13" s="224">
        <f t="shared" si="2"/>
        <v>0</v>
      </c>
      <c r="M13" s="144">
        <f t="shared" si="2"/>
        <v>0</v>
      </c>
      <c r="N13" s="225">
        <f>SUM(N14:N18)</f>
        <v>0</v>
      </c>
      <c r="O13" s="144">
        <f>SUM(O14:O18)</f>
        <v>2000</v>
      </c>
      <c r="P13" s="226">
        <f t="shared" si="1"/>
        <v>104100</v>
      </c>
      <c r="Q13" s="221"/>
      <c r="R13" s="221"/>
      <c r="S13" s="221"/>
      <c r="T13" s="221"/>
      <c r="U13" s="221"/>
      <c r="V13" s="221"/>
      <c r="W13" s="221"/>
      <c r="X13" s="221"/>
    </row>
    <row r="14" spans="1:24" ht="14.25">
      <c r="A14" s="227"/>
      <c r="B14" s="228"/>
      <c r="C14" s="228"/>
      <c r="D14" s="228"/>
      <c r="E14" s="228">
        <v>1</v>
      </c>
      <c r="F14" s="228" t="s">
        <v>21</v>
      </c>
      <c r="G14" s="229">
        <v>73000</v>
      </c>
      <c r="H14" s="230">
        <v>12500</v>
      </c>
      <c r="I14" s="230">
        <v>16600</v>
      </c>
      <c r="J14" s="230"/>
      <c r="K14" s="230"/>
      <c r="L14" s="231"/>
      <c r="M14" s="230"/>
      <c r="N14" s="232"/>
      <c r="O14" s="230">
        <v>2000</v>
      </c>
      <c r="P14" s="226">
        <f t="shared" si="1"/>
        <v>104100</v>
      </c>
      <c r="Q14" s="173"/>
      <c r="R14" s="173"/>
      <c r="S14" s="173"/>
      <c r="T14" s="173"/>
      <c r="U14" s="173"/>
      <c r="V14" s="173"/>
      <c r="W14" s="173"/>
      <c r="X14" s="173"/>
    </row>
    <row r="15" spans="1:24" ht="14.25">
      <c r="A15" s="227"/>
      <c r="B15" s="228"/>
      <c r="C15" s="228"/>
      <c r="D15" s="228"/>
      <c r="E15" s="228">
        <v>2</v>
      </c>
      <c r="F15" s="228" t="s">
        <v>22</v>
      </c>
      <c r="G15" s="229"/>
      <c r="H15" s="230"/>
      <c r="I15" s="230"/>
      <c r="J15" s="230"/>
      <c r="K15" s="230"/>
      <c r="L15" s="231"/>
      <c r="M15" s="230"/>
      <c r="N15" s="232"/>
      <c r="O15" s="230"/>
      <c r="P15" s="226">
        <f t="shared" si="1"/>
        <v>0</v>
      </c>
      <c r="Q15" s="173"/>
      <c r="R15" s="173"/>
      <c r="S15" s="173"/>
      <c r="T15" s="173"/>
      <c r="U15" s="173"/>
      <c r="V15" s="173"/>
      <c r="W15" s="173"/>
      <c r="X15" s="173"/>
    </row>
    <row r="16" spans="1:24" ht="14.25">
      <c r="A16" s="227"/>
      <c r="B16" s="228"/>
      <c r="C16" s="228"/>
      <c r="D16" s="228"/>
      <c r="E16" s="228">
        <v>3</v>
      </c>
      <c r="F16" s="228" t="s">
        <v>23</v>
      </c>
      <c r="G16" s="229"/>
      <c r="H16" s="230"/>
      <c r="I16" s="230"/>
      <c r="J16" s="230"/>
      <c r="K16" s="230"/>
      <c r="L16" s="231"/>
      <c r="M16" s="230"/>
      <c r="N16" s="232"/>
      <c r="O16" s="230"/>
      <c r="P16" s="226">
        <f t="shared" si="1"/>
        <v>0</v>
      </c>
      <c r="Q16" s="173"/>
      <c r="R16" s="173"/>
      <c r="S16" s="173"/>
      <c r="T16" s="173"/>
      <c r="U16" s="173"/>
      <c r="V16" s="173"/>
      <c r="W16" s="173"/>
      <c r="X16" s="173"/>
    </row>
    <row r="17" spans="1:24" ht="14.25">
      <c r="A17" s="227"/>
      <c r="B17" s="228"/>
      <c r="C17" s="228"/>
      <c r="D17" s="228"/>
      <c r="E17" s="228">
        <v>4</v>
      </c>
      <c r="F17" s="228" t="s">
        <v>24</v>
      </c>
      <c r="G17" s="229"/>
      <c r="H17" s="230"/>
      <c r="I17" s="230"/>
      <c r="J17" s="230"/>
      <c r="K17" s="230"/>
      <c r="L17" s="231"/>
      <c r="M17" s="230"/>
      <c r="N17" s="232"/>
      <c r="O17" s="230"/>
      <c r="P17" s="226">
        <f t="shared" si="1"/>
        <v>0</v>
      </c>
      <c r="Q17" s="173"/>
      <c r="R17" s="173"/>
      <c r="S17" s="173"/>
      <c r="T17" s="173"/>
      <c r="U17" s="173"/>
      <c r="V17" s="173"/>
      <c r="W17" s="173"/>
      <c r="X17" s="173"/>
    </row>
    <row r="18" spans="1:24" ht="14.25">
      <c r="A18" s="227"/>
      <c r="B18" s="228"/>
      <c r="C18" s="228"/>
      <c r="D18" s="228"/>
      <c r="E18" s="228">
        <v>5</v>
      </c>
      <c r="F18" s="228" t="s">
        <v>25</v>
      </c>
      <c r="G18" s="229"/>
      <c r="H18" s="230"/>
      <c r="I18" s="230"/>
      <c r="J18" s="230"/>
      <c r="K18" s="230"/>
      <c r="L18" s="231"/>
      <c r="M18" s="230"/>
      <c r="N18" s="232"/>
      <c r="O18" s="230"/>
      <c r="P18" s="226">
        <f t="shared" si="1"/>
        <v>0</v>
      </c>
      <c r="Q18" s="173"/>
      <c r="R18" s="173"/>
      <c r="S18" s="173"/>
      <c r="T18" s="173"/>
      <c r="U18" s="173"/>
      <c r="V18" s="173"/>
      <c r="W18" s="173"/>
      <c r="X18" s="173"/>
    </row>
    <row r="19" spans="1:24" s="7" customFormat="1" ht="18" customHeight="1">
      <c r="A19" s="222"/>
      <c r="B19" s="83"/>
      <c r="C19" s="83">
        <v>2</v>
      </c>
      <c r="D19" s="83" t="s">
        <v>20</v>
      </c>
      <c r="E19" s="83"/>
      <c r="F19" s="83"/>
      <c r="G19" s="223">
        <f aca="true" t="shared" si="3" ref="G19:M19">SUM(G20:G24)</f>
        <v>0</v>
      </c>
      <c r="H19" s="144">
        <f t="shared" si="3"/>
        <v>0</v>
      </c>
      <c r="I19" s="144">
        <f t="shared" si="3"/>
        <v>0</v>
      </c>
      <c r="J19" s="144">
        <f t="shared" si="3"/>
        <v>0</v>
      </c>
      <c r="K19" s="144">
        <f t="shared" si="3"/>
        <v>0</v>
      </c>
      <c r="L19" s="224">
        <f t="shared" si="3"/>
        <v>0</v>
      </c>
      <c r="M19" s="224">
        <f t="shared" si="3"/>
        <v>0</v>
      </c>
      <c r="N19" s="225">
        <f>SUM(N20:N24)</f>
        <v>0</v>
      </c>
      <c r="O19" s="144">
        <f>SUM(O20:O24)</f>
        <v>0</v>
      </c>
      <c r="P19" s="226">
        <f t="shared" si="1"/>
        <v>0</v>
      </c>
      <c r="Q19" s="221"/>
      <c r="R19" s="221"/>
      <c r="S19" s="221"/>
      <c r="T19" s="221"/>
      <c r="U19" s="221"/>
      <c r="V19" s="221"/>
      <c r="W19" s="221"/>
      <c r="X19" s="221"/>
    </row>
    <row r="20" spans="1:24" ht="14.25">
      <c r="A20" s="227"/>
      <c r="B20" s="228"/>
      <c r="C20" s="228"/>
      <c r="D20" s="228"/>
      <c r="E20" s="228">
        <v>1</v>
      </c>
      <c r="F20" s="228" t="s">
        <v>21</v>
      </c>
      <c r="G20" s="229"/>
      <c r="H20" s="230"/>
      <c r="I20" s="230"/>
      <c r="J20" s="230"/>
      <c r="K20" s="230"/>
      <c r="L20" s="231"/>
      <c r="M20" s="230"/>
      <c r="N20" s="232"/>
      <c r="O20" s="230"/>
      <c r="P20" s="226">
        <f t="shared" si="1"/>
        <v>0</v>
      </c>
      <c r="Q20" s="173"/>
      <c r="R20" s="173"/>
      <c r="S20" s="173"/>
      <c r="T20" s="173"/>
      <c r="U20" s="173"/>
      <c r="V20" s="173"/>
      <c r="W20" s="173"/>
      <c r="X20" s="173"/>
    </row>
    <row r="21" spans="1:24" ht="14.25">
      <c r="A21" s="227"/>
      <c r="B21" s="228"/>
      <c r="C21" s="228"/>
      <c r="D21" s="228"/>
      <c r="E21" s="228">
        <v>2</v>
      </c>
      <c r="F21" s="228" t="s">
        <v>22</v>
      </c>
      <c r="G21" s="229"/>
      <c r="H21" s="230"/>
      <c r="I21" s="230"/>
      <c r="J21" s="230"/>
      <c r="K21" s="230"/>
      <c r="L21" s="231"/>
      <c r="M21" s="230"/>
      <c r="N21" s="232"/>
      <c r="O21" s="230"/>
      <c r="P21" s="226">
        <f t="shared" si="1"/>
        <v>0</v>
      </c>
      <c r="Q21" s="173"/>
      <c r="R21" s="173"/>
      <c r="S21" s="173"/>
      <c r="T21" s="173"/>
      <c r="U21" s="173"/>
      <c r="V21" s="173"/>
      <c r="W21" s="173"/>
      <c r="X21" s="173"/>
    </row>
    <row r="22" spans="1:24" ht="14.25">
      <c r="A22" s="227"/>
      <c r="B22" s="228"/>
      <c r="C22" s="228"/>
      <c r="D22" s="228"/>
      <c r="E22" s="228">
        <v>3</v>
      </c>
      <c r="F22" s="228" t="s">
        <v>23</v>
      </c>
      <c r="G22" s="229"/>
      <c r="H22" s="230"/>
      <c r="I22" s="230"/>
      <c r="J22" s="230"/>
      <c r="K22" s="230"/>
      <c r="L22" s="231"/>
      <c r="M22" s="230"/>
      <c r="N22" s="232"/>
      <c r="O22" s="230"/>
      <c r="P22" s="226">
        <f t="shared" si="1"/>
        <v>0</v>
      </c>
      <c r="Q22" s="173"/>
      <c r="R22" s="173"/>
      <c r="S22" s="173"/>
      <c r="T22" s="173"/>
      <c r="U22" s="173"/>
      <c r="V22" s="173"/>
      <c r="W22" s="173"/>
      <c r="X22" s="173"/>
    </row>
    <row r="23" spans="1:24" ht="14.25">
      <c r="A23" s="227"/>
      <c r="B23" s="228"/>
      <c r="C23" s="228"/>
      <c r="D23" s="228"/>
      <c r="E23" s="228">
        <v>4</v>
      </c>
      <c r="F23" s="228" t="s">
        <v>24</v>
      </c>
      <c r="G23" s="229"/>
      <c r="H23" s="230"/>
      <c r="I23" s="230"/>
      <c r="J23" s="230"/>
      <c r="K23" s="230"/>
      <c r="L23" s="231"/>
      <c r="M23" s="230"/>
      <c r="N23" s="232"/>
      <c r="O23" s="230"/>
      <c r="P23" s="226">
        <f t="shared" si="1"/>
        <v>0</v>
      </c>
      <c r="Q23" s="173"/>
      <c r="R23" s="173"/>
      <c r="S23" s="173"/>
      <c r="T23" s="173"/>
      <c r="U23" s="173"/>
      <c r="V23" s="173"/>
      <c r="W23" s="173"/>
      <c r="X23" s="173"/>
    </row>
    <row r="24" spans="1:24" ht="14.25">
      <c r="A24" s="227"/>
      <c r="B24" s="228"/>
      <c r="C24" s="228"/>
      <c r="D24" s="228"/>
      <c r="E24" s="228">
        <v>5</v>
      </c>
      <c r="F24" s="228" t="s">
        <v>25</v>
      </c>
      <c r="G24" s="229"/>
      <c r="H24" s="230"/>
      <c r="I24" s="230"/>
      <c r="J24" s="230"/>
      <c r="K24" s="230"/>
      <c r="L24" s="231"/>
      <c r="M24" s="230"/>
      <c r="N24" s="232"/>
      <c r="O24" s="230"/>
      <c r="P24" s="226">
        <f t="shared" si="1"/>
        <v>0</v>
      </c>
      <c r="Q24" s="173"/>
      <c r="R24" s="173"/>
      <c r="S24" s="173"/>
      <c r="T24" s="173"/>
      <c r="U24" s="173"/>
      <c r="V24" s="173"/>
      <c r="W24" s="173"/>
      <c r="X24" s="173"/>
    </row>
    <row r="25" spans="1:24" s="7" customFormat="1" ht="18" customHeight="1">
      <c r="A25" s="222"/>
      <c r="B25" s="83"/>
      <c r="C25" s="83">
        <v>3</v>
      </c>
      <c r="D25" s="83" t="s">
        <v>20</v>
      </c>
      <c r="E25" s="83"/>
      <c r="F25" s="83"/>
      <c r="G25" s="223">
        <f aca="true" t="shared" si="4" ref="G25:M25">SUM(G26:G30)</f>
        <v>0</v>
      </c>
      <c r="H25" s="144">
        <f t="shared" si="4"/>
        <v>0</v>
      </c>
      <c r="I25" s="144">
        <f t="shared" si="4"/>
        <v>0</v>
      </c>
      <c r="J25" s="144">
        <f t="shared" si="4"/>
        <v>0</v>
      </c>
      <c r="K25" s="144">
        <f t="shared" si="4"/>
        <v>0</v>
      </c>
      <c r="L25" s="224">
        <f t="shared" si="4"/>
        <v>0</v>
      </c>
      <c r="M25" s="224">
        <f t="shared" si="4"/>
        <v>0</v>
      </c>
      <c r="N25" s="225">
        <f>SUM(N26:N30)</f>
        <v>0</v>
      </c>
      <c r="O25" s="144">
        <f>SUM(O26:O30)</f>
        <v>0</v>
      </c>
      <c r="P25" s="226">
        <f t="shared" si="1"/>
        <v>0</v>
      </c>
      <c r="Q25" s="221"/>
      <c r="R25" s="221"/>
      <c r="S25" s="221"/>
      <c r="T25" s="221"/>
      <c r="U25" s="221"/>
      <c r="V25" s="221"/>
      <c r="W25" s="221"/>
      <c r="X25" s="221"/>
    </row>
    <row r="26" spans="1:24" ht="14.25">
      <c r="A26" s="227"/>
      <c r="B26" s="228"/>
      <c r="C26" s="228"/>
      <c r="D26" s="228"/>
      <c r="E26" s="228">
        <v>1</v>
      </c>
      <c r="F26" s="228" t="s">
        <v>21</v>
      </c>
      <c r="G26" s="229"/>
      <c r="H26" s="230"/>
      <c r="I26" s="230"/>
      <c r="J26" s="230"/>
      <c r="K26" s="230"/>
      <c r="L26" s="231"/>
      <c r="M26" s="230"/>
      <c r="N26" s="232"/>
      <c r="O26" s="230"/>
      <c r="P26" s="226">
        <f t="shared" si="1"/>
        <v>0</v>
      </c>
      <c r="Q26" s="173"/>
      <c r="R26" s="173"/>
      <c r="S26" s="173"/>
      <c r="T26" s="173"/>
      <c r="U26" s="173"/>
      <c r="V26" s="173"/>
      <c r="W26" s="173"/>
      <c r="X26" s="173"/>
    </row>
    <row r="27" spans="1:24" ht="14.25">
      <c r="A27" s="227"/>
      <c r="B27" s="228"/>
      <c r="C27" s="228"/>
      <c r="D27" s="228"/>
      <c r="E27" s="228">
        <v>2</v>
      </c>
      <c r="F27" s="228" t="s">
        <v>22</v>
      </c>
      <c r="G27" s="229"/>
      <c r="H27" s="230"/>
      <c r="I27" s="230"/>
      <c r="J27" s="230"/>
      <c r="K27" s="230"/>
      <c r="L27" s="231"/>
      <c r="M27" s="230"/>
      <c r="N27" s="232"/>
      <c r="O27" s="230"/>
      <c r="P27" s="226">
        <f t="shared" si="1"/>
        <v>0</v>
      </c>
      <c r="Q27" s="173"/>
      <c r="R27" s="173"/>
      <c r="S27" s="173"/>
      <c r="T27" s="173"/>
      <c r="U27" s="173"/>
      <c r="V27" s="173"/>
      <c r="W27" s="173"/>
      <c r="X27" s="173"/>
    </row>
    <row r="28" spans="1:24" ht="14.25">
      <c r="A28" s="227"/>
      <c r="B28" s="228"/>
      <c r="C28" s="228"/>
      <c r="D28" s="228"/>
      <c r="E28" s="228">
        <v>3</v>
      </c>
      <c r="F28" s="228" t="s">
        <v>23</v>
      </c>
      <c r="G28" s="229"/>
      <c r="H28" s="230"/>
      <c r="I28" s="230"/>
      <c r="J28" s="230"/>
      <c r="K28" s="230"/>
      <c r="L28" s="231"/>
      <c r="M28" s="230"/>
      <c r="N28" s="232"/>
      <c r="O28" s="230"/>
      <c r="P28" s="226">
        <f t="shared" si="1"/>
        <v>0</v>
      </c>
      <c r="Q28" s="173"/>
      <c r="R28" s="173"/>
      <c r="S28" s="173"/>
      <c r="T28" s="173"/>
      <c r="U28" s="173"/>
      <c r="V28" s="173"/>
      <c r="W28" s="173"/>
      <c r="X28" s="173"/>
    </row>
    <row r="29" spans="1:24" ht="14.25">
      <c r="A29" s="227"/>
      <c r="B29" s="228"/>
      <c r="C29" s="228"/>
      <c r="D29" s="228"/>
      <c r="E29" s="228">
        <v>4</v>
      </c>
      <c r="F29" s="228" t="s">
        <v>24</v>
      </c>
      <c r="G29" s="229"/>
      <c r="H29" s="230"/>
      <c r="I29" s="230"/>
      <c r="J29" s="230"/>
      <c r="K29" s="230"/>
      <c r="L29" s="231"/>
      <c r="M29" s="230"/>
      <c r="N29" s="232"/>
      <c r="O29" s="230"/>
      <c r="P29" s="226">
        <f t="shared" si="1"/>
        <v>0</v>
      </c>
      <c r="Q29" s="173"/>
      <c r="R29" s="173"/>
      <c r="S29" s="173"/>
      <c r="T29" s="173"/>
      <c r="U29" s="173"/>
      <c r="V29" s="173"/>
      <c r="W29" s="173"/>
      <c r="X29" s="173"/>
    </row>
    <row r="30" spans="1:24" ht="14.25">
      <c r="A30" s="227"/>
      <c r="B30" s="228"/>
      <c r="C30" s="228"/>
      <c r="D30" s="228"/>
      <c r="E30" s="228">
        <v>5</v>
      </c>
      <c r="F30" s="228" t="s">
        <v>25</v>
      </c>
      <c r="G30" s="229"/>
      <c r="H30" s="230"/>
      <c r="I30" s="230"/>
      <c r="J30" s="230"/>
      <c r="K30" s="230"/>
      <c r="L30" s="231"/>
      <c r="M30" s="230"/>
      <c r="N30" s="232"/>
      <c r="O30" s="230"/>
      <c r="P30" s="226">
        <f t="shared" si="1"/>
        <v>0</v>
      </c>
      <c r="Q30" s="173"/>
      <c r="R30" s="173"/>
      <c r="S30" s="173"/>
      <c r="T30" s="173"/>
      <c r="U30" s="173"/>
      <c r="V30" s="173"/>
      <c r="W30" s="173"/>
      <c r="X30" s="173"/>
    </row>
    <row r="31" spans="1:24" s="7" customFormat="1" ht="18" customHeight="1">
      <c r="A31" s="222"/>
      <c r="B31" s="83"/>
      <c r="C31" s="83">
        <v>4</v>
      </c>
      <c r="D31" s="83" t="s">
        <v>20</v>
      </c>
      <c r="E31" s="83"/>
      <c r="F31" s="83"/>
      <c r="G31" s="223">
        <f aca="true" t="shared" si="5" ref="G31:M31">SUM(G32:G36)</f>
        <v>0</v>
      </c>
      <c r="H31" s="144">
        <f t="shared" si="5"/>
        <v>0</v>
      </c>
      <c r="I31" s="144">
        <f t="shared" si="5"/>
        <v>0</v>
      </c>
      <c r="J31" s="144">
        <f t="shared" si="5"/>
        <v>0</v>
      </c>
      <c r="K31" s="144">
        <f t="shared" si="5"/>
        <v>0</v>
      </c>
      <c r="L31" s="224">
        <f t="shared" si="5"/>
        <v>0</v>
      </c>
      <c r="M31" s="224">
        <f t="shared" si="5"/>
        <v>0</v>
      </c>
      <c r="N31" s="225">
        <f>SUM(N32:N36)</f>
        <v>0</v>
      </c>
      <c r="O31" s="144">
        <f>SUM(O32:O36)</f>
        <v>0</v>
      </c>
      <c r="P31" s="226">
        <f t="shared" si="1"/>
        <v>0</v>
      </c>
      <c r="Q31" s="221"/>
      <c r="R31" s="221"/>
      <c r="S31" s="221"/>
      <c r="T31" s="221"/>
      <c r="U31" s="221"/>
      <c r="V31" s="221"/>
      <c r="W31" s="221"/>
      <c r="X31" s="221"/>
    </row>
    <row r="32" spans="1:24" ht="14.25">
      <c r="A32" s="227"/>
      <c r="B32" s="228"/>
      <c r="C32" s="228"/>
      <c r="D32" s="228"/>
      <c r="E32" s="228">
        <v>1</v>
      </c>
      <c r="F32" s="228" t="s">
        <v>21</v>
      </c>
      <c r="G32" s="229"/>
      <c r="H32" s="230"/>
      <c r="I32" s="230"/>
      <c r="J32" s="230"/>
      <c r="K32" s="230"/>
      <c r="L32" s="231"/>
      <c r="M32" s="230"/>
      <c r="N32" s="232"/>
      <c r="O32" s="230"/>
      <c r="P32" s="226">
        <f t="shared" si="1"/>
        <v>0</v>
      </c>
      <c r="Q32" s="173"/>
      <c r="R32" s="173"/>
      <c r="S32" s="173"/>
      <c r="T32" s="173"/>
      <c r="U32" s="173"/>
      <c r="V32" s="173"/>
      <c r="W32" s="173"/>
      <c r="X32" s="173"/>
    </row>
    <row r="33" spans="1:24" ht="14.25">
      <c r="A33" s="227"/>
      <c r="B33" s="228"/>
      <c r="C33" s="228"/>
      <c r="D33" s="228"/>
      <c r="E33" s="228">
        <v>2</v>
      </c>
      <c r="F33" s="228" t="s">
        <v>22</v>
      </c>
      <c r="G33" s="229"/>
      <c r="H33" s="230"/>
      <c r="I33" s="230"/>
      <c r="J33" s="230"/>
      <c r="K33" s="230"/>
      <c r="L33" s="231"/>
      <c r="M33" s="230"/>
      <c r="N33" s="232"/>
      <c r="O33" s="230"/>
      <c r="P33" s="226">
        <f t="shared" si="1"/>
        <v>0</v>
      </c>
      <c r="Q33" s="173"/>
      <c r="R33" s="173"/>
      <c r="S33" s="173"/>
      <c r="T33" s="173"/>
      <c r="U33" s="173"/>
      <c r="V33" s="173"/>
      <c r="W33" s="173"/>
      <c r="X33" s="173"/>
    </row>
    <row r="34" spans="1:24" ht="14.25">
      <c r="A34" s="227"/>
      <c r="B34" s="228"/>
      <c r="C34" s="228"/>
      <c r="D34" s="228"/>
      <c r="E34" s="228">
        <v>3</v>
      </c>
      <c r="F34" s="228" t="s">
        <v>23</v>
      </c>
      <c r="G34" s="229"/>
      <c r="H34" s="230"/>
      <c r="I34" s="230"/>
      <c r="J34" s="230"/>
      <c r="K34" s="230"/>
      <c r="L34" s="231"/>
      <c r="M34" s="230"/>
      <c r="N34" s="232"/>
      <c r="O34" s="230"/>
      <c r="P34" s="226">
        <f t="shared" si="1"/>
        <v>0</v>
      </c>
      <c r="Q34" s="173"/>
      <c r="R34" s="173"/>
      <c r="S34" s="173"/>
      <c r="T34" s="173"/>
      <c r="U34" s="173"/>
      <c r="V34" s="173"/>
      <c r="W34" s="173"/>
      <c r="X34" s="173"/>
    </row>
    <row r="35" spans="1:24" ht="14.25">
      <c r="A35" s="227"/>
      <c r="B35" s="228"/>
      <c r="C35" s="228"/>
      <c r="D35" s="228"/>
      <c r="E35" s="228">
        <v>4</v>
      </c>
      <c r="F35" s="228" t="s">
        <v>24</v>
      </c>
      <c r="G35" s="229"/>
      <c r="H35" s="230"/>
      <c r="I35" s="230"/>
      <c r="J35" s="230"/>
      <c r="K35" s="230"/>
      <c r="L35" s="231"/>
      <c r="M35" s="230"/>
      <c r="N35" s="232"/>
      <c r="O35" s="230"/>
      <c r="P35" s="226">
        <f t="shared" si="1"/>
        <v>0</v>
      </c>
      <c r="Q35" s="173"/>
      <c r="R35" s="173"/>
      <c r="S35" s="173"/>
      <c r="T35" s="173"/>
      <c r="U35" s="173"/>
      <c r="V35" s="173"/>
      <c r="W35" s="173"/>
      <c r="X35" s="173"/>
    </row>
    <row r="36" spans="1:24" ht="14.25">
      <c r="A36" s="227"/>
      <c r="B36" s="228"/>
      <c r="C36" s="228"/>
      <c r="D36" s="228"/>
      <c r="E36" s="228">
        <v>5</v>
      </c>
      <c r="F36" s="228" t="s">
        <v>25</v>
      </c>
      <c r="G36" s="229"/>
      <c r="H36" s="230"/>
      <c r="I36" s="230"/>
      <c r="J36" s="230"/>
      <c r="K36" s="230"/>
      <c r="L36" s="231"/>
      <c r="M36" s="230"/>
      <c r="N36" s="232"/>
      <c r="O36" s="230"/>
      <c r="P36" s="226">
        <f t="shared" si="1"/>
        <v>0</v>
      </c>
      <c r="Q36" s="173"/>
      <c r="R36" s="173"/>
      <c r="S36" s="173"/>
      <c r="T36" s="173"/>
      <c r="U36" s="173"/>
      <c r="V36" s="173"/>
      <c r="W36" s="173"/>
      <c r="X36" s="173"/>
    </row>
    <row r="37" spans="1:24" s="7" customFormat="1" ht="18" customHeight="1">
      <c r="A37" s="222"/>
      <c r="B37" s="83"/>
      <c r="C37" s="83">
        <v>5</v>
      </c>
      <c r="D37" s="83" t="s">
        <v>20</v>
      </c>
      <c r="E37" s="83"/>
      <c r="F37" s="83"/>
      <c r="G37" s="223">
        <f aca="true" t="shared" si="6" ref="G37:M37">SUM(G38:G42)</f>
        <v>0</v>
      </c>
      <c r="H37" s="144">
        <f t="shared" si="6"/>
        <v>0</v>
      </c>
      <c r="I37" s="144">
        <f t="shared" si="6"/>
        <v>0</v>
      </c>
      <c r="J37" s="144">
        <f t="shared" si="6"/>
        <v>0</v>
      </c>
      <c r="K37" s="144">
        <f t="shared" si="6"/>
        <v>0</v>
      </c>
      <c r="L37" s="224">
        <f t="shared" si="6"/>
        <v>0</v>
      </c>
      <c r="M37" s="224">
        <f t="shared" si="6"/>
        <v>0</v>
      </c>
      <c r="N37" s="225">
        <f>SUM(N38:N42)</f>
        <v>0</v>
      </c>
      <c r="O37" s="144">
        <f>SUM(O38:O42)</f>
        <v>0</v>
      </c>
      <c r="P37" s="226">
        <f t="shared" si="1"/>
        <v>0</v>
      </c>
      <c r="Q37" s="221"/>
      <c r="R37" s="221"/>
      <c r="S37" s="221"/>
      <c r="T37" s="221"/>
      <c r="U37" s="221"/>
      <c r="V37" s="221"/>
      <c r="W37" s="221"/>
      <c r="X37" s="221"/>
    </row>
    <row r="38" spans="1:24" s="7" customFormat="1" ht="14.25">
      <c r="A38" s="222"/>
      <c r="B38" s="83"/>
      <c r="C38" s="83"/>
      <c r="D38" s="228"/>
      <c r="E38" s="228">
        <v>1</v>
      </c>
      <c r="F38" s="228" t="s">
        <v>21</v>
      </c>
      <c r="G38" s="223"/>
      <c r="H38" s="144"/>
      <c r="I38" s="144"/>
      <c r="J38" s="144"/>
      <c r="K38" s="144"/>
      <c r="L38" s="224"/>
      <c r="M38" s="144"/>
      <c r="N38" s="225"/>
      <c r="O38" s="144"/>
      <c r="P38" s="226">
        <f t="shared" si="1"/>
        <v>0</v>
      </c>
      <c r="Q38" s="221"/>
      <c r="R38" s="221"/>
      <c r="S38" s="221"/>
      <c r="T38" s="221"/>
      <c r="U38" s="221"/>
      <c r="V38" s="221"/>
      <c r="W38" s="221"/>
      <c r="X38" s="221"/>
    </row>
    <row r="39" spans="1:24" s="7" customFormat="1" ht="14.25">
      <c r="A39" s="222"/>
      <c r="B39" s="83"/>
      <c r="C39" s="83"/>
      <c r="D39" s="228"/>
      <c r="E39" s="228">
        <v>2</v>
      </c>
      <c r="F39" s="228" t="s">
        <v>22</v>
      </c>
      <c r="G39" s="223"/>
      <c r="H39" s="144"/>
      <c r="I39" s="144"/>
      <c r="J39" s="144"/>
      <c r="K39" s="144"/>
      <c r="L39" s="224"/>
      <c r="M39" s="144"/>
      <c r="N39" s="225"/>
      <c r="O39" s="144"/>
      <c r="P39" s="226">
        <f t="shared" si="1"/>
        <v>0</v>
      </c>
      <c r="Q39" s="221"/>
      <c r="R39" s="221"/>
      <c r="S39" s="221"/>
      <c r="T39" s="221"/>
      <c r="U39" s="221"/>
      <c r="V39" s="221"/>
      <c r="W39" s="221"/>
      <c r="X39" s="221"/>
    </row>
    <row r="40" spans="1:24" s="7" customFormat="1" ht="14.25">
      <c r="A40" s="222"/>
      <c r="B40" s="83"/>
      <c r="C40" s="83"/>
      <c r="D40" s="228"/>
      <c r="E40" s="228">
        <v>3</v>
      </c>
      <c r="F40" s="228" t="s">
        <v>23</v>
      </c>
      <c r="G40" s="223"/>
      <c r="H40" s="144"/>
      <c r="I40" s="144"/>
      <c r="J40" s="144"/>
      <c r="K40" s="144"/>
      <c r="L40" s="224"/>
      <c r="M40" s="144"/>
      <c r="N40" s="225"/>
      <c r="O40" s="144"/>
      <c r="P40" s="226">
        <f t="shared" si="1"/>
        <v>0</v>
      </c>
      <c r="Q40" s="221"/>
      <c r="R40" s="221"/>
      <c r="S40" s="221"/>
      <c r="T40" s="221"/>
      <c r="U40" s="221"/>
      <c r="V40" s="221"/>
      <c r="W40" s="221"/>
      <c r="X40" s="221"/>
    </row>
    <row r="41" spans="1:24" s="7" customFormat="1" ht="14.25">
      <c r="A41" s="222"/>
      <c r="B41" s="83"/>
      <c r="C41" s="83"/>
      <c r="D41" s="228"/>
      <c r="E41" s="228">
        <v>4</v>
      </c>
      <c r="F41" s="228" t="s">
        <v>24</v>
      </c>
      <c r="G41" s="223"/>
      <c r="H41" s="144"/>
      <c r="I41" s="144"/>
      <c r="J41" s="144"/>
      <c r="K41" s="144"/>
      <c r="L41" s="224"/>
      <c r="M41" s="144"/>
      <c r="N41" s="225"/>
      <c r="O41" s="144"/>
      <c r="P41" s="226">
        <f t="shared" si="1"/>
        <v>0</v>
      </c>
      <c r="Q41" s="221"/>
      <c r="R41" s="221"/>
      <c r="S41" s="221"/>
      <c r="T41" s="221"/>
      <c r="U41" s="221"/>
      <c r="V41" s="221"/>
      <c r="W41" s="221"/>
      <c r="X41" s="221"/>
    </row>
    <row r="42" spans="1:24" ht="15" thickBot="1">
      <c r="A42" s="233"/>
      <c r="B42" s="234"/>
      <c r="C42" s="234"/>
      <c r="D42" s="234"/>
      <c r="E42" s="234">
        <v>5</v>
      </c>
      <c r="F42" s="235" t="s">
        <v>25</v>
      </c>
      <c r="G42" s="236"/>
      <c r="H42" s="237"/>
      <c r="I42" s="237"/>
      <c r="J42" s="237"/>
      <c r="K42" s="237"/>
      <c r="L42" s="238"/>
      <c r="M42" s="237"/>
      <c r="N42" s="239"/>
      <c r="O42" s="237"/>
      <c r="P42" s="240">
        <f t="shared" si="1"/>
        <v>0</v>
      </c>
      <c r="Q42" s="173"/>
      <c r="R42" s="173"/>
      <c r="S42" s="173"/>
      <c r="T42" s="173"/>
      <c r="U42" s="173"/>
      <c r="V42" s="173"/>
      <c r="W42" s="173"/>
      <c r="X42" s="173"/>
    </row>
    <row r="43" spans="1:24" ht="12.75" customHeight="1" thickTop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37.5" customHeight="1">
      <c r="A44" s="173"/>
      <c r="B44" s="173"/>
      <c r="C44" s="173"/>
      <c r="D44" s="173"/>
      <c r="E44" s="173"/>
      <c r="F44" s="561" t="s">
        <v>133</v>
      </c>
      <c r="G44" s="172" t="s">
        <v>54</v>
      </c>
      <c r="H44" s="172" t="s">
        <v>266</v>
      </c>
      <c r="I44" s="173"/>
      <c r="J44" s="173"/>
      <c r="K44" s="561" t="s">
        <v>132</v>
      </c>
      <c r="L44" s="172" t="s">
        <v>54</v>
      </c>
      <c r="M44" s="172" t="s">
        <v>281</v>
      </c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4.25">
      <c r="A45" s="173"/>
      <c r="B45" s="173"/>
      <c r="C45" s="173"/>
      <c r="D45" s="173"/>
      <c r="E45" s="173"/>
      <c r="F45" s="562"/>
      <c r="G45" s="172" t="s">
        <v>124</v>
      </c>
      <c r="H45" s="172"/>
      <c r="I45" s="173"/>
      <c r="J45" s="173"/>
      <c r="K45" s="562"/>
      <c r="L45" s="172" t="s">
        <v>124</v>
      </c>
      <c r="M45" s="172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4.25">
      <c r="A46" s="173"/>
      <c r="B46" s="173"/>
      <c r="C46" s="173"/>
      <c r="D46" s="173"/>
      <c r="E46" s="173"/>
      <c r="F46" s="563"/>
      <c r="G46" s="172" t="s">
        <v>55</v>
      </c>
      <c r="H46" s="375" t="s">
        <v>280</v>
      </c>
      <c r="I46" s="173"/>
      <c r="J46" s="173"/>
      <c r="K46" s="563"/>
      <c r="L46" s="172" t="s">
        <v>55</v>
      </c>
      <c r="M46" s="375" t="s">
        <v>280</v>
      </c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4.2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4.2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4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4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4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4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4.2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4.2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4.2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4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4.2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4.2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4.2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4.2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4.2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4.2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4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4.2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4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4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4.2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4.2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4.2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4.2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4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4.2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4.2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4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4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4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4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4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4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4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4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4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4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</sheetData>
  <sheetProtection/>
  <mergeCells count="5">
    <mergeCell ref="A3:F3"/>
    <mergeCell ref="N4:P4"/>
    <mergeCell ref="H6:K6"/>
    <mergeCell ref="F44:F46"/>
    <mergeCell ref="K44:K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43"/>
  <sheetViews>
    <sheetView zoomScalePageLayoutView="0" workbookViewId="0" topLeftCell="A1">
      <selection activeCell="O56" sqref="O56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8.28125" style="0" customWidth="1"/>
    <col min="4" max="4" width="13.28125" style="0" customWidth="1"/>
    <col min="5" max="5" width="9.57421875" style="0" customWidth="1"/>
    <col min="6" max="6" width="7.421875" style="0" customWidth="1"/>
    <col min="7" max="7" width="12.28125" style="0" customWidth="1"/>
    <col min="9" max="9" width="15.421875" style="0" customWidth="1"/>
    <col min="10" max="10" width="7.8515625" style="0" customWidth="1"/>
    <col min="11" max="11" width="8.421875" style="0" customWidth="1"/>
    <col min="12" max="12" width="11.8515625" style="0" customWidth="1"/>
    <col min="13" max="13" width="10.140625" style="0" customWidth="1"/>
    <col min="14" max="14" width="21.7109375" style="0" customWidth="1"/>
    <col min="15" max="15" width="16.140625" style="1" customWidth="1"/>
    <col min="16" max="16" width="9.140625" style="1" customWidth="1"/>
  </cols>
  <sheetData>
    <row r="1" spans="1:25" s="15" customFormat="1" ht="14.25">
      <c r="A1" s="125" t="s">
        <v>128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29"/>
      <c r="P1" s="129"/>
      <c r="Q1" s="118"/>
      <c r="R1" s="118"/>
      <c r="S1" s="118"/>
      <c r="T1" s="185"/>
      <c r="U1" s="185"/>
      <c r="V1" s="185"/>
      <c r="W1" s="185"/>
      <c r="X1" s="185"/>
      <c r="Y1" s="185"/>
    </row>
    <row r="2" spans="1:25" ht="15" thickBot="1">
      <c r="A2" s="191"/>
      <c r="B2" s="126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9"/>
      <c r="P2" s="259"/>
      <c r="Q2" s="258"/>
      <c r="R2" s="258"/>
      <c r="S2" s="258"/>
      <c r="T2" s="255"/>
      <c r="U2" s="255"/>
      <c r="V2" s="255"/>
      <c r="W2" s="255"/>
      <c r="X2" s="255"/>
      <c r="Y2" s="255"/>
    </row>
    <row r="3" spans="1:25" s="2" customFormat="1" ht="14.25">
      <c r="A3" s="559" t="s">
        <v>125</v>
      </c>
      <c r="B3" s="560"/>
      <c r="C3" s="560"/>
      <c r="D3" s="560"/>
      <c r="E3" s="560"/>
      <c r="F3" s="560"/>
      <c r="G3" s="241"/>
      <c r="H3" s="241"/>
      <c r="I3" s="241"/>
      <c r="J3" s="241"/>
      <c r="K3" s="241"/>
      <c r="L3" s="243"/>
      <c r="M3" s="243"/>
      <c r="N3" s="269"/>
      <c r="O3" s="195"/>
      <c r="P3" s="273"/>
      <c r="Q3" s="193"/>
      <c r="R3" s="193"/>
      <c r="S3" s="193"/>
      <c r="T3" s="188"/>
      <c r="U3" s="188"/>
      <c r="V3" s="188"/>
      <c r="W3" s="188"/>
      <c r="X3" s="188"/>
      <c r="Y3" s="188"/>
    </row>
    <row r="4" spans="1:25" s="4" customFormat="1" ht="14.25">
      <c r="A4" s="245"/>
      <c r="B4" s="194"/>
      <c r="C4" s="194"/>
      <c r="D4" s="194"/>
      <c r="E4" s="194"/>
      <c r="F4" s="194"/>
      <c r="G4" s="195"/>
      <c r="H4" s="194"/>
      <c r="I4" s="194"/>
      <c r="J4" s="194"/>
      <c r="K4" s="194"/>
      <c r="L4" s="194"/>
      <c r="M4" s="194"/>
      <c r="N4" s="270" t="str">
        <f>'P1. Te Ardhurat e Veta'!I5</f>
        <v>PBA 2023-2025</v>
      </c>
      <c r="O4" s="259"/>
      <c r="P4" s="273"/>
      <c r="Q4" s="193"/>
      <c r="R4" s="193"/>
      <c r="S4" s="193"/>
      <c r="T4" s="189"/>
      <c r="U4" s="189"/>
      <c r="V4" s="189"/>
      <c r="W4" s="189"/>
      <c r="X4" s="189"/>
      <c r="Y4" s="189"/>
    </row>
    <row r="5" spans="1:25" s="4" customFormat="1" ht="11.25" customHeight="1">
      <c r="A5" s="245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271" t="s">
        <v>103</v>
      </c>
      <c r="O5" s="195"/>
      <c r="P5" s="273"/>
      <c r="Q5" s="193"/>
      <c r="R5" s="193"/>
      <c r="S5" s="193"/>
      <c r="T5" s="189"/>
      <c r="U5" s="189"/>
      <c r="V5" s="189"/>
      <c r="W5" s="189"/>
      <c r="X5" s="189"/>
      <c r="Y5" s="189"/>
    </row>
    <row r="6" spans="1:24" s="5" customFormat="1" ht="12" customHeight="1">
      <c r="A6" s="247"/>
      <c r="B6" s="198"/>
      <c r="C6" s="199"/>
      <c r="D6" s="200" t="s">
        <v>4</v>
      </c>
      <c r="E6" s="526" t="s">
        <v>3</v>
      </c>
      <c r="F6" s="526"/>
      <c r="G6" s="526"/>
      <c r="H6" s="527"/>
      <c r="I6" s="197"/>
      <c r="J6" s="197"/>
      <c r="K6" s="461"/>
      <c r="L6" s="461"/>
      <c r="M6" s="134" t="s">
        <v>102</v>
      </c>
      <c r="N6" s="530"/>
      <c r="O6" s="195"/>
      <c r="P6" s="246"/>
      <c r="Q6" s="201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202" t="s">
        <v>130</v>
      </c>
      <c r="C7" s="203"/>
      <c r="D7" s="376">
        <v>1095001</v>
      </c>
      <c r="E7" s="203" t="s">
        <v>197</v>
      </c>
      <c r="F7" s="203"/>
      <c r="G7" s="203"/>
      <c r="H7" s="204"/>
      <c r="I7" s="195"/>
      <c r="J7" s="195"/>
      <c r="K7" s="195"/>
      <c r="L7" s="463"/>
      <c r="M7" s="463"/>
      <c r="N7" s="531"/>
      <c r="O7" s="195"/>
      <c r="P7" s="246"/>
      <c r="Q7" s="193"/>
      <c r="R7" s="193"/>
      <c r="S7" s="193"/>
      <c r="T7" s="193"/>
      <c r="U7" s="193"/>
      <c r="V7" s="193"/>
      <c r="W7" s="193"/>
      <c r="X7" s="193"/>
    </row>
    <row r="8" spans="1:25" s="4" customFormat="1" ht="15" thickBot="1">
      <c r="A8" s="248"/>
      <c r="B8" s="249"/>
      <c r="C8" s="249"/>
      <c r="D8" s="249"/>
      <c r="E8" s="249"/>
      <c r="F8" s="252"/>
      <c r="G8" s="252"/>
      <c r="H8" s="249"/>
      <c r="I8" s="249"/>
      <c r="J8" s="249"/>
      <c r="K8" s="249"/>
      <c r="L8" s="249"/>
      <c r="M8" s="249"/>
      <c r="N8" s="272"/>
      <c r="O8" s="195"/>
      <c r="P8" s="273"/>
      <c r="Q8" s="193"/>
      <c r="R8" s="193"/>
      <c r="S8" s="193"/>
      <c r="T8" s="189"/>
      <c r="U8" s="189"/>
      <c r="V8" s="189"/>
      <c r="W8" s="189"/>
      <c r="X8" s="189"/>
      <c r="Y8" s="189"/>
    </row>
    <row r="9" spans="1:25" ht="14.25">
      <c r="A9" s="258"/>
      <c r="B9" s="260"/>
      <c r="C9" s="141"/>
      <c r="D9" s="141"/>
      <c r="E9" s="257"/>
      <c r="F9" s="257"/>
      <c r="G9" s="257"/>
      <c r="H9" s="261"/>
      <c r="I9" s="257"/>
      <c r="J9" s="257"/>
      <c r="K9" s="257"/>
      <c r="L9" s="261"/>
      <c r="M9" s="262"/>
      <c r="N9" s="257"/>
      <c r="O9" s="259"/>
      <c r="P9" s="259"/>
      <c r="Q9" s="258"/>
      <c r="R9" s="258"/>
      <c r="S9" s="258"/>
      <c r="T9" s="255"/>
      <c r="U9" s="255"/>
      <c r="V9" s="255"/>
      <c r="W9" s="255"/>
      <c r="X9" s="255"/>
      <c r="Y9" s="255"/>
    </row>
    <row r="10" spans="1:25" ht="15" thickBot="1">
      <c r="A10" s="258"/>
      <c r="B10" s="259"/>
      <c r="C10" s="259"/>
      <c r="D10" s="259"/>
      <c r="E10" s="263"/>
      <c r="F10" s="568"/>
      <c r="G10" s="568"/>
      <c r="H10" s="264"/>
      <c r="I10" s="265"/>
      <c r="J10" s="265"/>
      <c r="K10" s="265"/>
      <c r="L10" s="265" t="s">
        <v>84</v>
      </c>
      <c r="M10" s="266"/>
      <c r="N10" s="265"/>
      <c r="O10" s="259"/>
      <c r="P10" s="259"/>
      <c r="Q10" s="258"/>
      <c r="R10" s="258"/>
      <c r="S10" s="258"/>
      <c r="T10" s="255"/>
      <c r="U10" s="255"/>
      <c r="V10" s="255"/>
      <c r="W10" s="255"/>
      <c r="X10" s="255"/>
      <c r="Y10" s="255"/>
    </row>
    <row r="11" spans="1:14" s="384" customFormat="1" ht="63.75">
      <c r="A11" s="378" t="s">
        <v>64</v>
      </c>
      <c r="B11" s="379" t="s">
        <v>30</v>
      </c>
      <c r="C11" s="380" t="s">
        <v>85</v>
      </c>
      <c r="D11" s="380" t="s">
        <v>96</v>
      </c>
      <c r="E11" s="381" t="s">
        <v>86</v>
      </c>
      <c r="F11" s="381" t="s">
        <v>100</v>
      </c>
      <c r="G11" s="381" t="s">
        <v>87</v>
      </c>
      <c r="H11" s="381" t="s">
        <v>91</v>
      </c>
      <c r="I11" s="381" t="s">
        <v>88</v>
      </c>
      <c r="J11" s="381" t="s">
        <v>89</v>
      </c>
      <c r="K11" s="381" t="s">
        <v>90</v>
      </c>
      <c r="L11" s="381" t="s">
        <v>92</v>
      </c>
      <c r="M11" s="382" t="s">
        <v>93</v>
      </c>
      <c r="N11" s="383" t="s">
        <v>94</v>
      </c>
    </row>
    <row r="12" spans="1:14" s="384" customFormat="1" ht="22.5">
      <c r="A12" s="385" t="s">
        <v>61</v>
      </c>
      <c r="B12" s="386" t="s">
        <v>62</v>
      </c>
      <c r="C12" s="387">
        <v>1</v>
      </c>
      <c r="D12" s="387">
        <v>2</v>
      </c>
      <c r="E12" s="387">
        <v>3</v>
      </c>
      <c r="F12" s="566">
        <v>4</v>
      </c>
      <c r="G12" s="567"/>
      <c r="H12" s="387">
        <v>5</v>
      </c>
      <c r="I12" s="388">
        <v>6</v>
      </c>
      <c r="J12" s="388">
        <v>7</v>
      </c>
      <c r="K12" s="388">
        <v>8</v>
      </c>
      <c r="L12" s="388" t="s">
        <v>98</v>
      </c>
      <c r="M12" s="389" t="s">
        <v>99</v>
      </c>
      <c r="N12" s="390"/>
    </row>
    <row r="13" spans="1:14" s="397" customFormat="1" ht="11.25">
      <c r="A13" s="391" t="s">
        <v>65</v>
      </c>
      <c r="B13" s="392" t="s">
        <v>63</v>
      </c>
      <c r="C13" s="393"/>
      <c r="D13" s="394"/>
      <c r="E13" s="393"/>
      <c r="F13" s="393"/>
      <c r="G13" s="393"/>
      <c r="H13" s="393"/>
      <c r="I13" s="393"/>
      <c r="J13" s="393"/>
      <c r="K13" s="393"/>
      <c r="L13" s="393"/>
      <c r="M13" s="395"/>
      <c r="N13" s="396"/>
    </row>
    <row r="14" spans="1:14" s="384" customFormat="1" ht="11.25">
      <c r="A14" s="398" t="s">
        <v>66</v>
      </c>
      <c r="B14" s="399" t="s">
        <v>69</v>
      </c>
      <c r="C14" s="386"/>
      <c r="D14" s="386"/>
      <c r="E14" s="400"/>
      <c r="F14" s="400"/>
      <c r="G14" s="400"/>
      <c r="H14" s="400"/>
      <c r="I14" s="400"/>
      <c r="J14" s="400"/>
      <c r="K14" s="400"/>
      <c r="L14" s="400"/>
      <c r="M14" s="401"/>
      <c r="N14" s="402"/>
    </row>
    <row r="15" spans="1:14" s="384" customFormat="1" ht="11.25">
      <c r="A15" s="398" t="s">
        <v>67</v>
      </c>
      <c r="B15" s="399" t="s">
        <v>70</v>
      </c>
      <c r="C15" s="386"/>
      <c r="D15" s="386"/>
      <c r="E15" s="400"/>
      <c r="F15" s="400"/>
      <c r="G15" s="400"/>
      <c r="H15" s="400"/>
      <c r="I15" s="400"/>
      <c r="J15" s="400"/>
      <c r="K15" s="400"/>
      <c r="L15" s="400"/>
      <c r="M15" s="401"/>
      <c r="N15" s="402"/>
    </row>
    <row r="16" spans="1:14" s="384" customFormat="1" ht="11.25">
      <c r="A16" s="398" t="s">
        <v>68</v>
      </c>
      <c r="B16" s="399" t="s">
        <v>71</v>
      </c>
      <c r="C16" s="386"/>
      <c r="D16" s="386"/>
      <c r="E16" s="400"/>
      <c r="F16" s="400"/>
      <c r="G16" s="400"/>
      <c r="H16" s="400"/>
      <c r="I16" s="400"/>
      <c r="J16" s="400"/>
      <c r="K16" s="400"/>
      <c r="L16" s="400"/>
      <c r="M16" s="401"/>
      <c r="N16" s="402"/>
    </row>
    <row r="17" spans="1:14" s="404" customFormat="1" ht="12.75" customHeight="1">
      <c r="A17" s="398"/>
      <c r="B17" s="403" t="s">
        <v>198</v>
      </c>
      <c r="C17" s="403"/>
      <c r="D17" s="403"/>
      <c r="E17" s="403"/>
      <c r="F17" s="400"/>
      <c r="G17" s="400"/>
      <c r="H17" s="400"/>
      <c r="I17" s="400"/>
      <c r="J17" s="400"/>
      <c r="K17" s="400"/>
      <c r="L17" s="400"/>
      <c r="M17" s="401"/>
      <c r="N17" s="402"/>
    </row>
    <row r="18" spans="1:14" s="404" customFormat="1" ht="11.25">
      <c r="A18" s="398"/>
      <c r="B18" s="399" t="s">
        <v>199</v>
      </c>
      <c r="C18" s="386"/>
      <c r="D18" s="386"/>
      <c r="E18" s="400"/>
      <c r="F18" s="400"/>
      <c r="G18" s="400"/>
      <c r="H18" s="400"/>
      <c r="I18" s="400"/>
      <c r="J18" s="400"/>
      <c r="K18" s="400"/>
      <c r="L18" s="400"/>
      <c r="M18" s="401"/>
      <c r="N18" s="402"/>
    </row>
    <row r="19" spans="1:14" s="404" customFormat="1" ht="11.25">
      <c r="A19" s="398" t="s">
        <v>72</v>
      </c>
      <c r="B19" s="399" t="s">
        <v>200</v>
      </c>
      <c r="C19" s="386"/>
      <c r="D19" s="386"/>
      <c r="E19" s="400"/>
      <c r="F19" s="400"/>
      <c r="G19" s="400"/>
      <c r="H19" s="400"/>
      <c r="I19" s="400"/>
      <c r="J19" s="400"/>
      <c r="K19" s="400"/>
      <c r="L19" s="400"/>
      <c r="M19" s="401"/>
      <c r="N19" s="402"/>
    </row>
    <row r="20" spans="1:15" s="384" customFormat="1" ht="12.75">
      <c r="A20" s="398" t="s">
        <v>74</v>
      </c>
      <c r="B20" s="399" t="s">
        <v>201</v>
      </c>
      <c r="C20" s="386">
        <v>1</v>
      </c>
      <c r="D20" s="386" t="s">
        <v>202</v>
      </c>
      <c r="E20" s="405"/>
      <c r="F20" s="405"/>
      <c r="G20" s="405"/>
      <c r="H20" s="405">
        <v>154200</v>
      </c>
      <c r="I20" s="405">
        <v>20000</v>
      </c>
      <c r="J20" s="405"/>
      <c r="K20" s="405"/>
      <c r="L20" s="405">
        <f>E20+G20+H20+I20+J20+K20</f>
        <v>174200</v>
      </c>
      <c r="M20" s="406">
        <f>L20*C20*12/1000</f>
        <v>2090.4</v>
      </c>
      <c r="N20" s="528" t="s">
        <v>202</v>
      </c>
      <c r="O20" s="407"/>
    </row>
    <row r="21" spans="1:15" s="384" customFormat="1" ht="12.75">
      <c r="A21" s="408" t="s">
        <v>75</v>
      </c>
      <c r="B21" s="409" t="s">
        <v>203</v>
      </c>
      <c r="C21" s="410">
        <v>4</v>
      </c>
      <c r="D21" s="410" t="s">
        <v>204</v>
      </c>
      <c r="E21" s="411"/>
      <c r="F21" s="411"/>
      <c r="G21" s="411"/>
      <c r="H21" s="411">
        <v>141350</v>
      </c>
      <c r="I21" s="405"/>
      <c r="J21" s="405"/>
      <c r="K21" s="405"/>
      <c r="L21" s="405">
        <f>E21+G21+H21+I21+J21+K21</f>
        <v>141350</v>
      </c>
      <c r="M21" s="406">
        <f aca="true" t="shared" si="0" ref="M21:M44">L21*C21*12/1000</f>
        <v>6784.8</v>
      </c>
      <c r="N21" s="529" t="s">
        <v>204</v>
      </c>
      <c r="O21" s="407"/>
    </row>
    <row r="22" spans="1:15" s="384" customFormat="1" ht="12.75">
      <c r="A22" s="408"/>
      <c r="B22" s="409"/>
      <c r="C22" s="410"/>
      <c r="D22" s="410"/>
      <c r="E22" s="411"/>
      <c r="F22" s="411"/>
      <c r="G22" s="411"/>
      <c r="H22" s="411"/>
      <c r="I22" s="411"/>
      <c r="J22" s="411"/>
      <c r="K22" s="411"/>
      <c r="L22" s="411"/>
      <c r="M22" s="406"/>
      <c r="N22" s="529"/>
      <c r="O22" s="407"/>
    </row>
    <row r="23" spans="1:15" s="397" customFormat="1" ht="33.75" customHeight="1">
      <c r="A23" s="391" t="s">
        <v>76</v>
      </c>
      <c r="B23" s="412" t="s">
        <v>73</v>
      </c>
      <c r="C23" s="394"/>
      <c r="D23" s="394"/>
      <c r="E23" s="413"/>
      <c r="F23" s="413"/>
      <c r="G23" s="413"/>
      <c r="H23" s="413"/>
      <c r="I23" s="414"/>
      <c r="J23" s="414"/>
      <c r="K23" s="414"/>
      <c r="L23" s="411"/>
      <c r="M23" s="406"/>
      <c r="N23" s="415"/>
      <c r="O23" s="416"/>
    </row>
    <row r="24" spans="1:15" s="384" customFormat="1" ht="11.25">
      <c r="A24" s="398" t="s">
        <v>77</v>
      </c>
      <c r="B24" s="399" t="s">
        <v>205</v>
      </c>
      <c r="C24" s="386">
        <v>1</v>
      </c>
      <c r="D24" s="386"/>
      <c r="E24" s="405">
        <v>14000</v>
      </c>
      <c r="F24" s="405">
        <v>3</v>
      </c>
      <c r="G24" s="405">
        <f>E24*F24*0.02</f>
        <v>840</v>
      </c>
      <c r="H24" s="405">
        <v>61950</v>
      </c>
      <c r="I24" s="417"/>
      <c r="J24" s="417"/>
      <c r="K24" s="417"/>
      <c r="L24" s="411">
        <f aca="true" t="shared" si="1" ref="L24:L35">E24+G24+H24+I24+J24+K24</f>
        <v>76790</v>
      </c>
      <c r="M24" s="406">
        <f t="shared" si="0"/>
        <v>921.48</v>
      </c>
      <c r="N24" s="418" t="s">
        <v>206</v>
      </c>
      <c r="O24" s="407"/>
    </row>
    <row r="25" spans="1:15" s="384" customFormat="1" ht="11.25">
      <c r="A25" s="398" t="s">
        <v>78</v>
      </c>
      <c r="B25" s="399" t="s">
        <v>207</v>
      </c>
      <c r="C25" s="386">
        <v>1</v>
      </c>
      <c r="D25" s="386" t="s">
        <v>208</v>
      </c>
      <c r="E25" s="405">
        <v>14000</v>
      </c>
      <c r="F25" s="405">
        <v>25</v>
      </c>
      <c r="G25" s="405">
        <f aca="true" t="shared" si="2" ref="G25:G35">E25*F25*0.02</f>
        <v>7000</v>
      </c>
      <c r="H25" s="405">
        <v>129800</v>
      </c>
      <c r="I25" s="417"/>
      <c r="J25" s="417"/>
      <c r="K25" s="417"/>
      <c r="L25" s="411">
        <f t="shared" si="1"/>
        <v>150800</v>
      </c>
      <c r="M25" s="406">
        <f t="shared" si="0"/>
        <v>1809.6</v>
      </c>
      <c r="N25" s="418" t="s">
        <v>206</v>
      </c>
      <c r="O25" s="407"/>
    </row>
    <row r="26" spans="1:15" s="384" customFormat="1" ht="11.25">
      <c r="A26" s="398" t="s">
        <v>79</v>
      </c>
      <c r="B26" s="399" t="s">
        <v>57</v>
      </c>
      <c r="C26" s="386">
        <v>4</v>
      </c>
      <c r="D26" s="386" t="s">
        <v>56</v>
      </c>
      <c r="E26" s="405">
        <v>14000</v>
      </c>
      <c r="F26" s="405">
        <v>25</v>
      </c>
      <c r="G26" s="405">
        <f t="shared" si="2"/>
        <v>7000</v>
      </c>
      <c r="H26" s="405">
        <v>100000</v>
      </c>
      <c r="I26" s="417"/>
      <c r="J26" s="417"/>
      <c r="K26" s="417"/>
      <c r="L26" s="411">
        <f t="shared" si="1"/>
        <v>121000</v>
      </c>
      <c r="M26" s="406">
        <f t="shared" si="0"/>
        <v>5808</v>
      </c>
      <c r="N26" s="418" t="s">
        <v>206</v>
      </c>
      <c r="O26" s="407"/>
    </row>
    <row r="27" spans="1:15" s="384" customFormat="1" ht="11.25">
      <c r="A27" s="398" t="s">
        <v>79</v>
      </c>
      <c r="B27" s="399" t="s">
        <v>57</v>
      </c>
      <c r="C27" s="386">
        <v>1</v>
      </c>
      <c r="D27" s="386" t="s">
        <v>56</v>
      </c>
      <c r="E27" s="405">
        <v>14000</v>
      </c>
      <c r="F27" s="405">
        <v>25</v>
      </c>
      <c r="G27" s="405">
        <f t="shared" si="2"/>
        <v>7000</v>
      </c>
      <c r="H27" s="405">
        <v>100000</v>
      </c>
      <c r="I27" s="417">
        <v>20000</v>
      </c>
      <c r="J27" s="417"/>
      <c r="K27" s="417"/>
      <c r="L27" s="411">
        <f t="shared" si="1"/>
        <v>141000</v>
      </c>
      <c r="M27" s="406">
        <f t="shared" si="0"/>
        <v>1692</v>
      </c>
      <c r="N27" s="418" t="s">
        <v>206</v>
      </c>
      <c r="O27" s="407"/>
    </row>
    <row r="28" spans="1:15" s="384" customFormat="1" ht="11.25">
      <c r="A28" s="398" t="s">
        <v>79</v>
      </c>
      <c r="B28" s="399" t="s">
        <v>57</v>
      </c>
      <c r="C28" s="386">
        <v>1</v>
      </c>
      <c r="D28" s="386" t="s">
        <v>56</v>
      </c>
      <c r="E28" s="405">
        <v>14000</v>
      </c>
      <c r="F28" s="405">
        <v>25</v>
      </c>
      <c r="G28" s="405">
        <f t="shared" si="2"/>
        <v>7000</v>
      </c>
      <c r="H28" s="405">
        <v>100000</v>
      </c>
      <c r="I28" s="417"/>
      <c r="J28" s="417">
        <v>7500</v>
      </c>
      <c r="K28" s="417"/>
      <c r="L28" s="411">
        <f t="shared" si="1"/>
        <v>128500</v>
      </c>
      <c r="M28" s="406">
        <f t="shared" si="0"/>
        <v>1542</v>
      </c>
      <c r="N28" s="418" t="s">
        <v>206</v>
      </c>
      <c r="O28" s="407"/>
    </row>
    <row r="29" spans="1:15" s="384" customFormat="1" ht="11.25">
      <c r="A29" s="398" t="s">
        <v>209</v>
      </c>
      <c r="B29" s="399" t="s">
        <v>210</v>
      </c>
      <c r="C29" s="386">
        <v>9</v>
      </c>
      <c r="D29" s="386" t="s">
        <v>59</v>
      </c>
      <c r="E29" s="405">
        <v>14000</v>
      </c>
      <c r="F29" s="405">
        <v>25</v>
      </c>
      <c r="G29" s="405">
        <f t="shared" si="2"/>
        <v>7000</v>
      </c>
      <c r="H29" s="405">
        <v>80800</v>
      </c>
      <c r="I29" s="417"/>
      <c r="J29" s="417"/>
      <c r="K29" s="417"/>
      <c r="L29" s="411">
        <f t="shared" si="1"/>
        <v>101800</v>
      </c>
      <c r="M29" s="406">
        <f t="shared" si="0"/>
        <v>10994.4</v>
      </c>
      <c r="N29" s="418" t="s">
        <v>206</v>
      </c>
      <c r="O29" s="407"/>
    </row>
    <row r="30" spans="1:15" s="384" customFormat="1" ht="11.25">
      <c r="A30" s="398" t="s">
        <v>209</v>
      </c>
      <c r="B30" s="399" t="s">
        <v>210</v>
      </c>
      <c r="C30" s="386">
        <v>1</v>
      </c>
      <c r="D30" s="386" t="s">
        <v>59</v>
      </c>
      <c r="E30" s="405">
        <v>14000</v>
      </c>
      <c r="F30" s="405">
        <v>25</v>
      </c>
      <c r="G30" s="405">
        <f t="shared" si="2"/>
        <v>7000</v>
      </c>
      <c r="H30" s="405">
        <v>80800</v>
      </c>
      <c r="I30" s="417"/>
      <c r="J30" s="417">
        <v>7500</v>
      </c>
      <c r="K30" s="417"/>
      <c r="L30" s="411">
        <f t="shared" si="1"/>
        <v>109300</v>
      </c>
      <c r="M30" s="406">
        <f t="shared" si="0"/>
        <v>1311.6</v>
      </c>
      <c r="N30" s="418" t="s">
        <v>206</v>
      </c>
      <c r="O30" s="407"/>
    </row>
    <row r="31" spans="1:15" s="384" customFormat="1" ht="11.25">
      <c r="A31" s="398" t="s">
        <v>209</v>
      </c>
      <c r="B31" s="399" t="s">
        <v>210</v>
      </c>
      <c r="C31" s="386">
        <v>1</v>
      </c>
      <c r="D31" s="386" t="s">
        <v>224</v>
      </c>
      <c r="E31" s="405">
        <v>14000</v>
      </c>
      <c r="F31" s="405">
        <v>25</v>
      </c>
      <c r="G31" s="405">
        <f>E31*F31*0.02</f>
        <v>7000</v>
      </c>
      <c r="H31" s="405">
        <v>70500</v>
      </c>
      <c r="I31" s="417"/>
      <c r="J31" s="417"/>
      <c r="K31" s="417"/>
      <c r="L31" s="411">
        <f>E31+G31+H31+I31+J31+K31</f>
        <v>91500</v>
      </c>
      <c r="M31" s="406">
        <f>L31*C31*12/1000</f>
        <v>1098</v>
      </c>
      <c r="N31" s="418" t="s">
        <v>206</v>
      </c>
      <c r="O31" s="407"/>
    </row>
    <row r="32" spans="1:15" s="384" customFormat="1" ht="12" customHeight="1">
      <c r="A32" s="398" t="s">
        <v>211</v>
      </c>
      <c r="B32" s="399" t="s">
        <v>58</v>
      </c>
      <c r="C32" s="386">
        <v>30</v>
      </c>
      <c r="D32" s="386" t="s">
        <v>60</v>
      </c>
      <c r="E32" s="405">
        <v>14000</v>
      </c>
      <c r="F32" s="419">
        <v>25</v>
      </c>
      <c r="G32" s="405">
        <f t="shared" si="2"/>
        <v>7000</v>
      </c>
      <c r="H32" s="405">
        <v>61000</v>
      </c>
      <c r="I32" s="417"/>
      <c r="J32" s="417"/>
      <c r="K32" s="417"/>
      <c r="L32" s="411">
        <f t="shared" si="1"/>
        <v>82000</v>
      </c>
      <c r="M32" s="406">
        <f t="shared" si="0"/>
        <v>29520</v>
      </c>
      <c r="N32" s="418" t="s">
        <v>206</v>
      </c>
      <c r="O32" s="407"/>
    </row>
    <row r="33" spans="1:15" s="384" customFormat="1" ht="12" customHeight="1">
      <c r="A33" s="398" t="s">
        <v>211</v>
      </c>
      <c r="B33" s="399" t="s">
        <v>58</v>
      </c>
      <c r="C33" s="386">
        <v>4</v>
      </c>
      <c r="D33" s="386" t="s">
        <v>60</v>
      </c>
      <c r="E33" s="405">
        <v>11000</v>
      </c>
      <c r="F33" s="419">
        <v>25</v>
      </c>
      <c r="G33" s="405">
        <f>E33*F33*0.02</f>
        <v>5500</v>
      </c>
      <c r="H33" s="405">
        <v>61000</v>
      </c>
      <c r="I33" s="417"/>
      <c r="J33" s="417"/>
      <c r="K33" s="417"/>
      <c r="L33" s="411">
        <f>E33+G33+H33+I33+J33+K33</f>
        <v>77500</v>
      </c>
      <c r="M33" s="406">
        <f>L33*C33*12/1000</f>
        <v>3720</v>
      </c>
      <c r="N33" s="418" t="s">
        <v>206</v>
      </c>
      <c r="O33" s="407"/>
    </row>
    <row r="34" spans="1:15" s="384" customFormat="1" ht="12" customHeight="1">
      <c r="A34" s="398" t="s">
        <v>211</v>
      </c>
      <c r="B34" s="399" t="s">
        <v>58</v>
      </c>
      <c r="C34" s="386">
        <v>1</v>
      </c>
      <c r="D34" s="386" t="s">
        <v>60</v>
      </c>
      <c r="E34" s="405">
        <v>14000</v>
      </c>
      <c r="F34" s="419">
        <v>25</v>
      </c>
      <c r="G34" s="405">
        <f t="shared" si="2"/>
        <v>7000</v>
      </c>
      <c r="H34" s="405">
        <v>61000</v>
      </c>
      <c r="I34" s="417"/>
      <c r="J34" s="417">
        <v>7500</v>
      </c>
      <c r="K34" s="417"/>
      <c r="L34" s="411">
        <f t="shared" si="1"/>
        <v>89500</v>
      </c>
      <c r="M34" s="406">
        <f t="shared" si="0"/>
        <v>1074</v>
      </c>
      <c r="N34" s="418" t="s">
        <v>206</v>
      </c>
      <c r="O34" s="407"/>
    </row>
    <row r="35" spans="1:15" s="384" customFormat="1" ht="11.25">
      <c r="A35" s="398" t="s">
        <v>212</v>
      </c>
      <c r="B35" s="399" t="s">
        <v>58</v>
      </c>
      <c r="C35" s="386">
        <v>2</v>
      </c>
      <c r="D35" s="386" t="s">
        <v>213</v>
      </c>
      <c r="E35" s="405">
        <v>14000</v>
      </c>
      <c r="F35" s="419">
        <v>15</v>
      </c>
      <c r="G35" s="405">
        <f t="shared" si="2"/>
        <v>4200</v>
      </c>
      <c r="H35" s="405">
        <v>45800</v>
      </c>
      <c r="I35" s="417"/>
      <c r="J35" s="417"/>
      <c r="K35" s="417"/>
      <c r="L35" s="411">
        <f t="shared" si="1"/>
        <v>64000</v>
      </c>
      <c r="M35" s="406">
        <f t="shared" si="0"/>
        <v>1536</v>
      </c>
      <c r="N35" s="418" t="s">
        <v>206</v>
      </c>
      <c r="O35" s="407"/>
    </row>
    <row r="36" spans="1:15" s="384" customFormat="1" ht="11.25">
      <c r="A36" s="398"/>
      <c r="B36" s="399"/>
      <c r="C36" s="386"/>
      <c r="D36" s="386"/>
      <c r="E36" s="405"/>
      <c r="F36" s="405"/>
      <c r="G36" s="405"/>
      <c r="H36" s="405"/>
      <c r="I36" s="417"/>
      <c r="J36" s="417"/>
      <c r="K36" s="417"/>
      <c r="L36" s="411"/>
      <c r="M36" s="406"/>
      <c r="N36" s="420"/>
      <c r="O36" s="407"/>
    </row>
    <row r="37" spans="1:15" s="397" customFormat="1" ht="11.25">
      <c r="A37" s="421" t="s">
        <v>134</v>
      </c>
      <c r="B37" s="422" t="s">
        <v>95</v>
      </c>
      <c r="C37" s="423"/>
      <c r="D37" s="423"/>
      <c r="E37" s="413"/>
      <c r="F37" s="413"/>
      <c r="G37" s="424"/>
      <c r="H37" s="424"/>
      <c r="I37" s="425"/>
      <c r="J37" s="425"/>
      <c r="K37" s="425"/>
      <c r="L37" s="411"/>
      <c r="M37" s="406"/>
      <c r="N37" s="426"/>
      <c r="O37" s="416"/>
    </row>
    <row r="38" spans="1:14" s="384" customFormat="1" ht="15" customHeight="1">
      <c r="A38" s="437" t="s">
        <v>218</v>
      </c>
      <c r="B38" s="399" t="s">
        <v>225</v>
      </c>
      <c r="C38" s="438">
        <v>1</v>
      </c>
      <c r="D38" s="386" t="s">
        <v>223</v>
      </c>
      <c r="E38" s="439">
        <v>35250</v>
      </c>
      <c r="F38" s="400">
        <v>3</v>
      </c>
      <c r="G38" s="439">
        <f>E38*F38*0.02</f>
        <v>2115</v>
      </c>
      <c r="H38" s="440"/>
      <c r="I38" s="441"/>
      <c r="J38" s="442">
        <v>4005</v>
      </c>
      <c r="K38" s="441"/>
      <c r="L38" s="411">
        <f>E38+G38+H38+I38+J38+K38</f>
        <v>41370</v>
      </c>
      <c r="M38" s="406">
        <f>L38*C38*12/1000</f>
        <v>496.44</v>
      </c>
      <c r="N38" s="443" t="s">
        <v>226</v>
      </c>
    </row>
    <row r="39" spans="1:15" s="384" customFormat="1" ht="12.75">
      <c r="A39" s="398" t="s">
        <v>214</v>
      </c>
      <c r="B39" s="399" t="s">
        <v>97</v>
      </c>
      <c r="C39" s="427">
        <v>1</v>
      </c>
      <c r="D39" s="427" t="s">
        <v>215</v>
      </c>
      <c r="E39" s="405">
        <v>34100</v>
      </c>
      <c r="F39" s="405">
        <v>12</v>
      </c>
      <c r="G39" s="428">
        <f>E39*F39*0.01</f>
        <v>4092</v>
      </c>
      <c r="H39" s="428"/>
      <c r="I39" s="429"/>
      <c r="J39" s="429">
        <v>6500</v>
      </c>
      <c r="K39" s="429"/>
      <c r="L39" s="411">
        <f>E39+G39+H39+I39+J39+K39</f>
        <v>44692</v>
      </c>
      <c r="M39" s="406">
        <f t="shared" si="0"/>
        <v>536.304</v>
      </c>
      <c r="N39" s="443" t="s">
        <v>227</v>
      </c>
      <c r="O39" s="407"/>
    </row>
    <row r="40" spans="1:14" s="384" customFormat="1" ht="15" customHeight="1">
      <c r="A40" s="437" t="s">
        <v>218</v>
      </c>
      <c r="B40" s="399" t="s">
        <v>219</v>
      </c>
      <c r="C40" s="438">
        <v>2</v>
      </c>
      <c r="D40" s="386" t="s">
        <v>223</v>
      </c>
      <c r="E40" s="439">
        <v>22500</v>
      </c>
      <c r="F40" s="400">
        <v>3</v>
      </c>
      <c r="G40" s="439">
        <f>E40*F40*0.02</f>
        <v>1350</v>
      </c>
      <c r="H40" s="440"/>
      <c r="I40" s="441"/>
      <c r="J40" s="442">
        <v>4005</v>
      </c>
      <c r="K40" s="441"/>
      <c r="L40" s="411">
        <f>E40+G40+H40+I40+J40+K40</f>
        <v>27855</v>
      </c>
      <c r="M40" s="406">
        <f t="shared" si="0"/>
        <v>668.52</v>
      </c>
      <c r="N40" s="443" t="s">
        <v>228</v>
      </c>
    </row>
    <row r="41" spans="1:14" s="432" customFormat="1" ht="15" customHeight="1">
      <c r="A41" s="421" t="s">
        <v>216</v>
      </c>
      <c r="B41" s="430" t="s">
        <v>217</v>
      </c>
      <c r="C41" s="431"/>
      <c r="I41" s="433"/>
      <c r="J41" s="434"/>
      <c r="K41" s="433"/>
      <c r="L41" s="435"/>
      <c r="M41" s="406"/>
      <c r="N41" s="436"/>
    </row>
    <row r="42" spans="1:14" s="384" customFormat="1" ht="15" customHeight="1">
      <c r="A42" s="437" t="s">
        <v>220</v>
      </c>
      <c r="B42" s="448" t="s">
        <v>221</v>
      </c>
      <c r="C42" s="438">
        <v>1</v>
      </c>
      <c r="D42" s="444" t="s">
        <v>222</v>
      </c>
      <c r="E42" s="445">
        <v>27225</v>
      </c>
      <c r="F42" s="446">
        <v>10</v>
      </c>
      <c r="G42" s="439">
        <f>E42*F42*0.01</f>
        <v>2722.5</v>
      </c>
      <c r="H42" s="447"/>
      <c r="I42" s="441"/>
      <c r="J42" s="442">
        <f>1335+4005</f>
        <v>5340</v>
      </c>
      <c r="K42" s="441"/>
      <c r="L42" s="411">
        <f>E42+G42+H42+I42+J42+K42</f>
        <v>35287.5</v>
      </c>
      <c r="M42" s="406">
        <f>L42*C42*12/1000</f>
        <v>423.45</v>
      </c>
      <c r="N42" s="443" t="s">
        <v>229</v>
      </c>
    </row>
    <row r="43" spans="1:14" s="384" customFormat="1" ht="15" customHeight="1">
      <c r="A43" s="437" t="s">
        <v>220</v>
      </c>
      <c r="B43" s="448" t="s">
        <v>259</v>
      </c>
      <c r="C43" s="438">
        <v>1</v>
      </c>
      <c r="D43" s="444" t="s">
        <v>222</v>
      </c>
      <c r="E43" s="518">
        <v>26437.5</v>
      </c>
      <c r="F43" s="446">
        <v>10</v>
      </c>
      <c r="G43" s="439">
        <f>E43*F43*0.01</f>
        <v>2643.75</v>
      </c>
      <c r="H43" s="447"/>
      <c r="I43" s="441"/>
      <c r="J43" s="442">
        <f>1335+4005</f>
        <v>5340</v>
      </c>
      <c r="K43" s="441"/>
      <c r="L43" s="411">
        <f>E43+G43+H43+I43+J43+K43</f>
        <v>34421.25</v>
      </c>
      <c r="M43" s="406">
        <f>L43*C43*12/1000</f>
        <v>413.055</v>
      </c>
      <c r="N43" s="443" t="s">
        <v>229</v>
      </c>
    </row>
    <row r="44" spans="1:14" s="384" customFormat="1" ht="15" customHeight="1">
      <c r="A44" s="437" t="s">
        <v>220</v>
      </c>
      <c r="B44" s="448" t="s">
        <v>233</v>
      </c>
      <c r="C44" s="438">
        <v>1</v>
      </c>
      <c r="D44" s="444" t="s">
        <v>234</v>
      </c>
      <c r="E44" s="445">
        <v>25575</v>
      </c>
      <c r="F44" s="446">
        <v>10</v>
      </c>
      <c r="G44" s="439">
        <f>E44*F44*0.01</f>
        <v>2557.5</v>
      </c>
      <c r="H44" s="447"/>
      <c r="I44" s="441"/>
      <c r="J44" s="442">
        <f>1335+4005</f>
        <v>5340</v>
      </c>
      <c r="K44" s="441"/>
      <c r="L44" s="411">
        <f>E44+G44+H44+I44+J44+K44</f>
        <v>33472.5</v>
      </c>
      <c r="M44" s="406">
        <f t="shared" si="0"/>
        <v>401.67</v>
      </c>
      <c r="N44" s="443" t="s">
        <v>229</v>
      </c>
    </row>
    <row r="45" spans="1:14" s="384" customFormat="1" ht="13.5" thickBot="1">
      <c r="A45" s="449"/>
      <c r="B45" s="450" t="s">
        <v>2</v>
      </c>
      <c r="C45" s="450">
        <f>SUM(C13:C44)</f>
        <v>68</v>
      </c>
      <c r="D45" s="451"/>
      <c r="E45" s="452"/>
      <c r="F45" s="452"/>
      <c r="G45" s="452"/>
      <c r="H45" s="452"/>
      <c r="I45" s="453"/>
      <c r="J45" s="453"/>
      <c r="K45" s="453"/>
      <c r="L45" s="454"/>
      <c r="M45" s="455">
        <f>SUM(M20:M44)</f>
        <v>72841.719</v>
      </c>
      <c r="N45" s="456"/>
    </row>
    <row r="46" spans="1:25" ht="14.25" customHeight="1">
      <c r="A46" s="267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5"/>
      <c r="N46" s="195"/>
      <c r="O46" s="259"/>
      <c r="P46" s="259"/>
      <c r="Q46" s="258"/>
      <c r="R46" s="258"/>
      <c r="S46" s="258"/>
      <c r="T46" s="255"/>
      <c r="U46" s="255"/>
      <c r="V46" s="255"/>
      <c r="W46" s="255"/>
      <c r="X46" s="255"/>
      <c r="Y46" s="255"/>
    </row>
    <row r="47" spans="1:25" ht="11.25" customHeight="1">
      <c r="A47" s="258"/>
      <c r="B47" s="194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194"/>
      <c r="N47" s="259"/>
      <c r="O47" s="259"/>
      <c r="P47" s="259"/>
      <c r="Q47" s="258"/>
      <c r="R47" s="258"/>
      <c r="S47" s="258"/>
      <c r="T47" s="255"/>
      <c r="U47" s="255"/>
      <c r="V47" s="255"/>
      <c r="W47" s="255"/>
      <c r="X47" s="255"/>
      <c r="Y47" s="255"/>
    </row>
    <row r="48" spans="1:26" ht="14.25" customHeight="1">
      <c r="A48" s="258"/>
      <c r="B48" s="561" t="s">
        <v>133</v>
      </c>
      <c r="C48" s="172" t="s">
        <v>54</v>
      </c>
      <c r="D48" s="172" t="s">
        <v>266</v>
      </c>
      <c r="E48" s="259"/>
      <c r="F48" s="173"/>
      <c r="G48" s="561" t="s">
        <v>132</v>
      </c>
      <c r="H48" s="172" t="s">
        <v>54</v>
      </c>
      <c r="I48" s="172" t="s">
        <v>281</v>
      </c>
      <c r="J48" s="258"/>
      <c r="K48" s="259"/>
      <c r="L48" s="259"/>
      <c r="M48" s="195"/>
      <c r="N48" s="195"/>
      <c r="O48" s="195"/>
      <c r="P48" s="259"/>
      <c r="Q48" s="258"/>
      <c r="R48" s="258"/>
      <c r="S48" s="258"/>
      <c r="T48" s="255"/>
      <c r="U48" s="255"/>
      <c r="V48" s="255"/>
      <c r="W48" s="255"/>
      <c r="X48" s="255"/>
      <c r="Y48" s="255"/>
      <c r="Z48" s="255"/>
    </row>
    <row r="49" spans="1:26" ht="15" customHeight="1">
      <c r="A49" s="258"/>
      <c r="B49" s="562"/>
      <c r="C49" s="172" t="s">
        <v>124</v>
      </c>
      <c r="D49" s="172"/>
      <c r="E49" s="259"/>
      <c r="F49" s="173"/>
      <c r="G49" s="562"/>
      <c r="H49" s="172" t="s">
        <v>124</v>
      </c>
      <c r="I49" s="172"/>
      <c r="J49" s="258"/>
      <c r="K49" s="259"/>
      <c r="L49" s="195"/>
      <c r="M49" s="195"/>
      <c r="N49" s="195"/>
      <c r="O49" s="195"/>
      <c r="P49" s="259"/>
      <c r="Q49" s="258"/>
      <c r="R49" s="258"/>
      <c r="S49" s="258"/>
      <c r="T49" s="255"/>
      <c r="U49" s="255"/>
      <c r="V49" s="255"/>
      <c r="W49" s="255"/>
      <c r="X49" s="255"/>
      <c r="Y49" s="255"/>
      <c r="Z49" s="255"/>
    </row>
    <row r="50" spans="1:26" ht="22.5" customHeight="1">
      <c r="A50" s="258"/>
      <c r="B50" s="563"/>
      <c r="C50" s="172" t="s">
        <v>55</v>
      </c>
      <c r="D50" s="375" t="s">
        <v>280</v>
      </c>
      <c r="E50" s="259"/>
      <c r="F50" s="173"/>
      <c r="G50" s="563"/>
      <c r="H50" s="172" t="s">
        <v>55</v>
      </c>
      <c r="I50" s="375" t="s">
        <v>280</v>
      </c>
      <c r="J50" s="258"/>
      <c r="K50" s="259"/>
      <c r="L50" s="195"/>
      <c r="M50" s="195"/>
      <c r="N50" s="195"/>
      <c r="O50" s="195"/>
      <c r="P50" s="259"/>
      <c r="Q50" s="258"/>
      <c r="R50" s="258"/>
      <c r="S50" s="258"/>
      <c r="T50" s="255"/>
      <c r="U50" s="255"/>
      <c r="V50" s="255"/>
      <c r="W50" s="255"/>
      <c r="X50" s="255"/>
      <c r="Y50" s="255"/>
      <c r="Z50" s="255"/>
    </row>
    <row r="51" spans="1:26" ht="15" customHeight="1">
      <c r="A51" s="258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259"/>
      <c r="P51" s="259"/>
      <c r="Q51" s="258"/>
      <c r="R51" s="258"/>
      <c r="S51" s="258"/>
      <c r="T51" s="255"/>
      <c r="U51" s="255"/>
      <c r="V51" s="255"/>
      <c r="W51" s="255"/>
      <c r="X51" s="255"/>
      <c r="Y51" s="255"/>
      <c r="Z51" s="255"/>
    </row>
    <row r="52" spans="1:26" ht="15" customHeight="1">
      <c r="A52" s="258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259"/>
      <c r="P52" s="259"/>
      <c r="Q52" s="258"/>
      <c r="R52" s="258"/>
      <c r="S52" s="258"/>
      <c r="T52" s="255"/>
      <c r="U52" s="255"/>
      <c r="V52" s="255"/>
      <c r="W52" s="255"/>
      <c r="X52" s="255"/>
      <c r="Y52" s="255"/>
      <c r="Z52" s="255"/>
    </row>
    <row r="53" spans="1:26" ht="15" customHeight="1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6"/>
      <c r="P53" s="256"/>
      <c r="Q53" s="255"/>
      <c r="R53" s="255"/>
      <c r="S53" s="255"/>
      <c r="T53" s="255"/>
      <c r="U53" s="255"/>
      <c r="V53" s="255"/>
      <c r="W53" s="255"/>
      <c r="X53" s="255"/>
      <c r="Y53" s="255"/>
      <c r="Z53" s="255"/>
    </row>
    <row r="54" spans="1:26" ht="15" customHeight="1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6"/>
      <c r="P54" s="256"/>
      <c r="Q54" s="255"/>
      <c r="R54" s="255"/>
      <c r="S54" s="255"/>
      <c r="T54" s="255"/>
      <c r="U54" s="255"/>
      <c r="V54" s="255"/>
      <c r="W54" s="255"/>
      <c r="X54" s="255"/>
      <c r="Y54" s="255"/>
      <c r="Z54" s="255"/>
    </row>
    <row r="55" spans="1:26" ht="12.7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6"/>
      <c r="P55" s="256"/>
      <c r="Q55" s="255"/>
      <c r="R55" s="255"/>
      <c r="S55" s="255"/>
      <c r="T55" s="255"/>
      <c r="U55" s="255"/>
      <c r="V55" s="255"/>
      <c r="W55" s="255"/>
      <c r="X55" s="255"/>
      <c r="Y55" s="255"/>
      <c r="Z55" s="255"/>
    </row>
    <row r="56" spans="1:26" ht="12.7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6"/>
      <c r="P56" s="256"/>
      <c r="Q56" s="255"/>
      <c r="R56" s="255"/>
      <c r="S56" s="255"/>
      <c r="T56" s="255"/>
      <c r="U56" s="255"/>
      <c r="V56" s="255"/>
      <c r="W56" s="255"/>
      <c r="X56" s="255"/>
      <c r="Y56" s="255"/>
      <c r="Z56" s="255"/>
    </row>
    <row r="57" spans="1:26" ht="12.7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/>
      <c r="P57" s="256"/>
      <c r="Q57" s="255"/>
      <c r="R57" s="255"/>
      <c r="S57" s="255"/>
      <c r="T57" s="255"/>
      <c r="U57" s="255"/>
      <c r="V57" s="255"/>
      <c r="W57" s="255"/>
      <c r="X57" s="255"/>
      <c r="Y57" s="255"/>
      <c r="Z57" s="255"/>
    </row>
    <row r="58" spans="1:26" ht="12.75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6"/>
      <c r="P58" s="256"/>
      <c r="Q58" s="255"/>
      <c r="R58" s="255"/>
      <c r="S58" s="255"/>
      <c r="T58" s="255"/>
      <c r="U58" s="255"/>
      <c r="V58" s="255"/>
      <c r="W58" s="255"/>
      <c r="X58" s="255"/>
      <c r="Y58" s="255"/>
      <c r="Z58" s="255"/>
    </row>
    <row r="59" spans="1:26" ht="12.75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6"/>
      <c r="P59" s="256"/>
      <c r="Q59" s="255"/>
      <c r="R59" s="255"/>
      <c r="S59" s="255"/>
      <c r="T59" s="255"/>
      <c r="U59" s="255"/>
      <c r="V59" s="255"/>
      <c r="W59" s="255"/>
      <c r="X59" s="255"/>
      <c r="Y59" s="255"/>
      <c r="Z59" s="255"/>
    </row>
    <row r="60" spans="1:26" ht="12.75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6"/>
      <c r="P60" s="256"/>
      <c r="Q60" s="255"/>
      <c r="R60" s="255"/>
      <c r="S60" s="255"/>
      <c r="T60" s="255"/>
      <c r="U60" s="255"/>
      <c r="V60" s="255"/>
      <c r="W60" s="255"/>
      <c r="X60" s="255"/>
      <c r="Y60" s="255"/>
      <c r="Z60" s="255"/>
    </row>
    <row r="61" spans="1:26" ht="12.75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6"/>
      <c r="P61" s="256"/>
      <c r="Q61" s="255"/>
      <c r="R61" s="255"/>
      <c r="S61" s="255"/>
      <c r="T61" s="255"/>
      <c r="U61" s="255"/>
      <c r="V61" s="255"/>
      <c r="W61" s="255"/>
      <c r="X61" s="255"/>
      <c r="Y61" s="255"/>
      <c r="Z61" s="255"/>
    </row>
    <row r="62" spans="1:26" ht="12.75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6"/>
      <c r="P62" s="256"/>
      <c r="Q62" s="255"/>
      <c r="R62" s="255"/>
      <c r="S62" s="255"/>
      <c r="T62" s="255"/>
      <c r="U62" s="255"/>
      <c r="V62" s="255"/>
      <c r="W62" s="255"/>
      <c r="X62" s="255"/>
      <c r="Y62" s="255"/>
      <c r="Z62" s="255"/>
    </row>
    <row r="63" spans="1:26" ht="12.75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6"/>
      <c r="P63" s="256"/>
      <c r="Q63" s="255"/>
      <c r="R63" s="255"/>
      <c r="S63" s="255"/>
      <c r="T63" s="255"/>
      <c r="U63" s="255"/>
      <c r="V63" s="255"/>
      <c r="W63" s="255"/>
      <c r="X63" s="255"/>
      <c r="Y63" s="255"/>
      <c r="Z63" s="255"/>
    </row>
    <row r="64" spans="1:26" ht="12.75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6"/>
      <c r="P64" s="256"/>
      <c r="Q64" s="255"/>
      <c r="R64" s="255"/>
      <c r="S64" s="255"/>
      <c r="T64" s="255"/>
      <c r="U64" s="255"/>
      <c r="V64" s="255"/>
      <c r="W64" s="255"/>
      <c r="X64" s="255"/>
      <c r="Y64" s="255"/>
      <c r="Z64" s="255"/>
    </row>
    <row r="65" spans="1:26" ht="12.7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6"/>
      <c r="P65" s="256"/>
      <c r="Q65" s="255"/>
      <c r="R65" s="255"/>
      <c r="S65" s="255"/>
      <c r="T65" s="255"/>
      <c r="U65" s="255"/>
      <c r="V65" s="255"/>
      <c r="W65" s="255"/>
      <c r="X65" s="255"/>
      <c r="Y65" s="255"/>
      <c r="Z65" s="255"/>
    </row>
    <row r="66" spans="1:26" ht="12.7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6"/>
      <c r="P66" s="256"/>
      <c r="Q66" s="255"/>
      <c r="R66" s="255"/>
      <c r="S66" s="255"/>
      <c r="T66" s="255"/>
      <c r="U66" s="255"/>
      <c r="V66" s="255"/>
      <c r="W66" s="255"/>
      <c r="X66" s="255"/>
      <c r="Y66" s="255"/>
      <c r="Z66" s="255"/>
    </row>
    <row r="67" spans="1:26" ht="12.75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6"/>
      <c r="P67" s="256"/>
      <c r="Q67" s="255"/>
      <c r="R67" s="255"/>
      <c r="S67" s="255"/>
      <c r="T67" s="255"/>
      <c r="U67" s="255"/>
      <c r="V67" s="255"/>
      <c r="W67" s="255"/>
      <c r="X67" s="255"/>
      <c r="Y67" s="255"/>
      <c r="Z67" s="255"/>
    </row>
    <row r="68" spans="1:26" ht="12.75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6"/>
      <c r="P68" s="256"/>
      <c r="Q68" s="255"/>
      <c r="R68" s="255"/>
      <c r="S68" s="255"/>
      <c r="T68" s="255"/>
      <c r="U68" s="255"/>
      <c r="V68" s="255"/>
      <c r="W68" s="255"/>
      <c r="X68" s="255"/>
      <c r="Y68" s="255"/>
      <c r="Z68" s="255"/>
    </row>
    <row r="69" spans="1:26" ht="12.75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6"/>
      <c r="P69" s="256"/>
      <c r="Q69" s="255"/>
      <c r="R69" s="255"/>
      <c r="S69" s="255"/>
      <c r="T69" s="255"/>
      <c r="U69" s="255"/>
      <c r="V69" s="255"/>
      <c r="W69" s="255"/>
      <c r="X69" s="255"/>
      <c r="Y69" s="255"/>
      <c r="Z69" s="255"/>
    </row>
    <row r="70" spans="1:26" ht="12.75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6"/>
      <c r="P70" s="256"/>
      <c r="Q70" s="255"/>
      <c r="R70" s="255"/>
      <c r="S70" s="255"/>
      <c r="T70" s="255"/>
      <c r="U70" s="255"/>
      <c r="V70" s="255"/>
      <c r="W70" s="255"/>
      <c r="X70" s="255"/>
      <c r="Y70" s="255"/>
      <c r="Z70" s="255"/>
    </row>
    <row r="71" spans="1:26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6"/>
      <c r="P71" s="256"/>
      <c r="Q71" s="255"/>
      <c r="R71" s="255"/>
      <c r="S71" s="255"/>
      <c r="T71" s="255"/>
      <c r="U71" s="255"/>
      <c r="V71" s="255"/>
      <c r="W71" s="255"/>
      <c r="X71" s="255"/>
      <c r="Y71" s="255"/>
      <c r="Z71" s="255"/>
    </row>
    <row r="72" spans="1:26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6"/>
      <c r="P72" s="256"/>
      <c r="Q72" s="255"/>
      <c r="R72" s="255"/>
      <c r="S72" s="255"/>
      <c r="T72" s="255"/>
      <c r="U72" s="255"/>
      <c r="V72" s="255"/>
      <c r="W72" s="255"/>
      <c r="X72" s="255"/>
      <c r="Y72" s="255"/>
      <c r="Z72" s="255"/>
    </row>
    <row r="73" spans="1:26" ht="12.75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6"/>
      <c r="P73" s="256"/>
      <c r="Q73" s="255"/>
      <c r="R73" s="255"/>
      <c r="S73" s="255"/>
      <c r="T73" s="255"/>
      <c r="U73" s="255"/>
      <c r="V73" s="255"/>
      <c r="W73" s="255"/>
      <c r="X73" s="255"/>
      <c r="Y73" s="255"/>
      <c r="Z73" s="255"/>
    </row>
    <row r="74" spans="1:26" ht="12.75">
      <c r="A74" s="255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256"/>
      <c r="Q74" s="255"/>
      <c r="R74" s="255"/>
      <c r="S74" s="255"/>
      <c r="T74" s="255"/>
      <c r="U74" s="255"/>
      <c r="V74" s="255"/>
      <c r="W74" s="255"/>
      <c r="X74" s="255"/>
      <c r="Y74" s="255"/>
      <c r="Z74" s="255"/>
    </row>
    <row r="75" spans="1:26" ht="12.75">
      <c r="A75" s="255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6"/>
      <c r="P75" s="256"/>
      <c r="Q75" s="255"/>
      <c r="R75" s="255"/>
      <c r="S75" s="255"/>
      <c r="T75" s="255"/>
      <c r="U75" s="255"/>
      <c r="V75" s="255"/>
      <c r="W75" s="255"/>
      <c r="X75" s="255"/>
      <c r="Y75" s="255"/>
      <c r="Z75" s="255"/>
    </row>
    <row r="76" spans="1:26" ht="12.75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6"/>
      <c r="P76" s="256"/>
      <c r="Q76" s="255"/>
      <c r="R76" s="255"/>
      <c r="S76" s="255"/>
      <c r="T76" s="255"/>
      <c r="U76" s="255"/>
      <c r="V76" s="255"/>
      <c r="W76" s="255"/>
      <c r="X76" s="255"/>
      <c r="Y76" s="255"/>
      <c r="Z76" s="255"/>
    </row>
    <row r="77" spans="1:26" ht="12.75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6"/>
      <c r="P77" s="256"/>
      <c r="Q77" s="255"/>
      <c r="R77" s="255"/>
      <c r="S77" s="255"/>
      <c r="T77" s="255"/>
      <c r="U77" s="255"/>
      <c r="V77" s="255"/>
      <c r="W77" s="255"/>
      <c r="X77" s="255"/>
      <c r="Y77" s="255"/>
      <c r="Z77" s="255"/>
    </row>
    <row r="78" spans="1:26" ht="12.75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6"/>
      <c r="P78" s="256"/>
      <c r="Q78" s="255"/>
      <c r="R78" s="255"/>
      <c r="S78" s="255"/>
      <c r="T78" s="255"/>
      <c r="U78" s="255"/>
      <c r="V78" s="255"/>
      <c r="W78" s="255"/>
      <c r="X78" s="255"/>
      <c r="Y78" s="255"/>
      <c r="Z78" s="255"/>
    </row>
    <row r="79" spans="1:26" ht="12.75">
      <c r="A79" s="255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6"/>
      <c r="P79" s="256"/>
      <c r="Q79" s="255"/>
      <c r="R79" s="255"/>
      <c r="S79" s="255"/>
      <c r="T79" s="255"/>
      <c r="U79" s="255"/>
      <c r="V79" s="255"/>
      <c r="W79" s="255"/>
      <c r="X79" s="255"/>
      <c r="Y79" s="255"/>
      <c r="Z79" s="255"/>
    </row>
    <row r="80" spans="1:26" ht="12.75">
      <c r="A80" s="255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6"/>
      <c r="P80" s="256"/>
      <c r="Q80" s="255"/>
      <c r="R80" s="255"/>
      <c r="S80" s="255"/>
      <c r="T80" s="255"/>
      <c r="U80" s="255"/>
      <c r="V80" s="255"/>
      <c r="W80" s="255"/>
      <c r="X80" s="255"/>
      <c r="Y80" s="255"/>
      <c r="Z80" s="255"/>
    </row>
    <row r="81" spans="1:26" ht="12.75">
      <c r="A81" s="255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6"/>
      <c r="P81" s="256"/>
      <c r="Q81" s="255"/>
      <c r="R81" s="255"/>
      <c r="S81" s="255"/>
      <c r="T81" s="255"/>
      <c r="U81" s="255"/>
      <c r="V81" s="255"/>
      <c r="W81" s="255"/>
      <c r="X81" s="255"/>
      <c r="Y81" s="255"/>
      <c r="Z81" s="255"/>
    </row>
    <row r="82" spans="1:26" ht="12.75">
      <c r="A82" s="255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6"/>
      <c r="P82" s="256"/>
      <c r="Q82" s="255"/>
      <c r="R82" s="255"/>
      <c r="S82" s="255"/>
      <c r="T82" s="255"/>
      <c r="U82" s="255"/>
      <c r="V82" s="255"/>
      <c r="W82" s="255"/>
      <c r="X82" s="255"/>
      <c r="Y82" s="255"/>
      <c r="Z82" s="255"/>
    </row>
    <row r="83" spans="1:26" ht="12.75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6"/>
      <c r="P83" s="256"/>
      <c r="Q83" s="255"/>
      <c r="R83" s="255"/>
      <c r="S83" s="255"/>
      <c r="T83" s="255"/>
      <c r="U83" s="255"/>
      <c r="V83" s="255"/>
      <c r="W83" s="255"/>
      <c r="X83" s="255"/>
      <c r="Y83" s="255"/>
      <c r="Z83" s="255"/>
    </row>
    <row r="84" spans="1:26" ht="12.75">
      <c r="A84" s="255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6"/>
      <c r="P84" s="256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ht="12.75">
      <c r="A85" s="255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6"/>
      <c r="P85" s="256"/>
      <c r="Q85" s="255"/>
      <c r="R85" s="255"/>
      <c r="S85" s="255"/>
      <c r="T85" s="255"/>
      <c r="U85" s="255"/>
      <c r="V85" s="255"/>
      <c r="W85" s="255"/>
      <c r="X85" s="255"/>
      <c r="Y85" s="255"/>
      <c r="Z85" s="255"/>
    </row>
    <row r="86" spans="1:26" ht="12.75">
      <c r="A86" s="255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6"/>
      <c r="P86" s="256"/>
      <c r="Q86" s="255"/>
      <c r="R86" s="255"/>
      <c r="S86" s="255"/>
      <c r="T86" s="255"/>
      <c r="U86" s="255"/>
      <c r="V86" s="255"/>
      <c r="W86" s="255"/>
      <c r="X86" s="255"/>
      <c r="Y86" s="255"/>
      <c r="Z86" s="255"/>
    </row>
    <row r="87" spans="1:26" ht="12.75">
      <c r="A87" s="255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6"/>
      <c r="P87" s="256"/>
      <c r="Q87" s="255"/>
      <c r="R87" s="255"/>
      <c r="S87" s="255"/>
      <c r="T87" s="255"/>
      <c r="U87" s="255"/>
      <c r="V87" s="255"/>
      <c r="W87" s="255"/>
      <c r="X87" s="255"/>
      <c r="Y87" s="255"/>
      <c r="Z87" s="255"/>
    </row>
    <row r="88" spans="1:26" ht="12.75">
      <c r="A88" s="255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6"/>
      <c r="P88" s="256"/>
      <c r="Q88" s="255"/>
      <c r="R88" s="255"/>
      <c r="S88" s="255"/>
      <c r="T88" s="255"/>
      <c r="U88" s="255"/>
      <c r="V88" s="255"/>
      <c r="W88" s="255"/>
      <c r="X88" s="255"/>
      <c r="Y88" s="255"/>
      <c r="Z88" s="255"/>
    </row>
    <row r="89" spans="1:26" ht="12.75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6"/>
      <c r="P89" s="256"/>
      <c r="Q89" s="255"/>
      <c r="R89" s="255"/>
      <c r="S89" s="255"/>
      <c r="T89" s="255"/>
      <c r="U89" s="255"/>
      <c r="V89" s="255"/>
      <c r="W89" s="255"/>
      <c r="X89" s="255"/>
      <c r="Y89" s="255"/>
      <c r="Z89" s="255"/>
    </row>
    <row r="90" spans="1:26" ht="12.75">
      <c r="A90" s="255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6"/>
      <c r="P90" s="256"/>
      <c r="Q90" s="255"/>
      <c r="R90" s="255"/>
      <c r="S90" s="255"/>
      <c r="T90" s="255"/>
      <c r="U90" s="255"/>
      <c r="V90" s="255"/>
      <c r="W90" s="255"/>
      <c r="X90" s="255"/>
      <c r="Y90" s="255"/>
      <c r="Z90" s="255"/>
    </row>
    <row r="91" spans="1:26" ht="12.75">
      <c r="A91" s="255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6"/>
      <c r="P91" s="256"/>
      <c r="Q91" s="255"/>
      <c r="R91" s="255"/>
      <c r="S91" s="255"/>
      <c r="T91" s="255"/>
      <c r="U91" s="255"/>
      <c r="V91" s="255"/>
      <c r="W91" s="255"/>
      <c r="X91" s="255"/>
      <c r="Y91" s="255"/>
      <c r="Z91" s="255"/>
    </row>
    <row r="92" spans="1:26" ht="12.75">
      <c r="A92" s="255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6"/>
      <c r="P92" s="256"/>
      <c r="Q92" s="255"/>
      <c r="R92" s="255"/>
      <c r="S92" s="255"/>
      <c r="T92" s="255"/>
      <c r="U92" s="255"/>
      <c r="V92" s="255"/>
      <c r="W92" s="255"/>
      <c r="X92" s="255"/>
      <c r="Y92" s="255"/>
      <c r="Z92" s="255"/>
    </row>
    <row r="93" spans="1:26" ht="12.75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6"/>
      <c r="P93" s="256"/>
      <c r="Q93" s="255"/>
      <c r="R93" s="255"/>
      <c r="S93" s="255"/>
      <c r="T93" s="255"/>
      <c r="U93" s="255"/>
      <c r="V93" s="255"/>
      <c r="W93" s="255"/>
      <c r="X93" s="255"/>
      <c r="Y93" s="255"/>
      <c r="Z93" s="255"/>
    </row>
    <row r="94" spans="1:26" ht="12.75">
      <c r="A94" s="25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6"/>
      <c r="P94" s="256"/>
      <c r="Q94" s="255"/>
      <c r="R94" s="255"/>
      <c r="S94" s="255"/>
      <c r="T94" s="255"/>
      <c r="U94" s="255"/>
      <c r="V94" s="255"/>
      <c r="W94" s="255"/>
      <c r="X94" s="255"/>
      <c r="Y94" s="255"/>
      <c r="Z94" s="255"/>
    </row>
    <row r="95" spans="1:26" ht="12.75">
      <c r="A95" s="255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6"/>
      <c r="P95" s="256"/>
      <c r="Q95" s="255"/>
      <c r="R95" s="255"/>
      <c r="S95" s="255"/>
      <c r="T95" s="255"/>
      <c r="U95" s="255"/>
      <c r="V95" s="255"/>
      <c r="W95" s="255"/>
      <c r="X95" s="255"/>
      <c r="Y95" s="255"/>
      <c r="Z95" s="255"/>
    </row>
    <row r="96" spans="1:26" ht="12.75">
      <c r="A96" s="255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256"/>
      <c r="Q96" s="255"/>
      <c r="R96" s="255"/>
      <c r="S96" s="255"/>
      <c r="T96" s="255"/>
      <c r="U96" s="255"/>
      <c r="V96" s="255"/>
      <c r="W96" s="255"/>
      <c r="X96" s="255"/>
      <c r="Y96" s="255"/>
      <c r="Z96" s="255"/>
    </row>
    <row r="97" spans="1:26" ht="12.75">
      <c r="A97" s="25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6"/>
      <c r="P97" s="256"/>
      <c r="Q97" s="255"/>
      <c r="R97" s="255"/>
      <c r="S97" s="255"/>
      <c r="T97" s="255"/>
      <c r="U97" s="255"/>
      <c r="V97" s="255"/>
      <c r="W97" s="255"/>
      <c r="X97" s="255"/>
      <c r="Y97" s="255"/>
      <c r="Z97" s="255"/>
    </row>
    <row r="98" spans="1:26" ht="12.75">
      <c r="A98" s="255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6"/>
      <c r="P98" s="256"/>
      <c r="Q98" s="255"/>
      <c r="R98" s="255"/>
      <c r="S98" s="255"/>
      <c r="T98" s="255"/>
      <c r="U98" s="255"/>
      <c r="V98" s="255"/>
      <c r="W98" s="255"/>
      <c r="X98" s="255"/>
      <c r="Y98" s="255"/>
      <c r="Z98" s="255"/>
    </row>
    <row r="99" spans="1:26" ht="12.75">
      <c r="A99" s="255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6"/>
      <c r="P99" s="256"/>
      <c r="Q99" s="255"/>
      <c r="R99" s="255"/>
      <c r="S99" s="255"/>
      <c r="T99" s="255"/>
      <c r="U99" s="255"/>
      <c r="V99" s="255"/>
      <c r="W99" s="255"/>
      <c r="X99" s="255"/>
      <c r="Y99" s="255"/>
      <c r="Z99" s="255"/>
    </row>
    <row r="100" spans="1:26" ht="12.75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6"/>
      <c r="P100" s="256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</row>
    <row r="101" spans="1:26" ht="12.75">
      <c r="A101" s="255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6"/>
      <c r="P101" s="256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</row>
    <row r="102" spans="1:26" ht="12.75">
      <c r="A102" s="255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6"/>
      <c r="P102" s="256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</row>
    <row r="103" spans="1:26" ht="12.75">
      <c r="A103" s="255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6"/>
      <c r="P103" s="256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</row>
    <row r="104" spans="1:26" ht="12.75">
      <c r="A104" s="255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6"/>
      <c r="P104" s="256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</row>
    <row r="105" spans="1:26" ht="12.75">
      <c r="A105" s="255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6"/>
      <c r="P105" s="256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</row>
    <row r="106" spans="1:26" ht="12.75">
      <c r="A106" s="255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6"/>
      <c r="P106" s="256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</row>
    <row r="107" spans="1:26" ht="12.75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6"/>
      <c r="P107" s="256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</row>
    <row r="108" spans="1:26" ht="12.75">
      <c r="A108" s="255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6"/>
      <c r="P108" s="256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</row>
    <row r="109" spans="1:26" ht="12.75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6"/>
      <c r="P109" s="256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</row>
    <row r="110" spans="1:26" ht="12.75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6"/>
      <c r="P110" s="256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</row>
    <row r="111" spans="1:26" ht="12.75">
      <c r="A111" s="25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6"/>
      <c r="P111" s="256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</row>
    <row r="112" spans="1:26" ht="12.75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6"/>
      <c r="P112" s="256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</row>
    <row r="113" spans="1:26" ht="12.75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6"/>
      <c r="P113" s="256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</row>
    <row r="114" spans="1:26" ht="12.75">
      <c r="A114" s="255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6"/>
      <c r="P114" s="256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</row>
    <row r="115" spans="1:26" ht="12.75">
      <c r="A115" s="255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6"/>
      <c r="P115" s="256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</row>
    <row r="116" spans="1:26" ht="12.75">
      <c r="A116" s="255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6"/>
      <c r="P116" s="256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</row>
    <row r="117" spans="1:26" ht="12.75">
      <c r="A117" s="25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6"/>
      <c r="P117" s="256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</row>
    <row r="118" spans="1:26" ht="12.75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256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</row>
    <row r="119" spans="1:26" ht="12.75">
      <c r="A119" s="255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6"/>
      <c r="P119" s="256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</row>
    <row r="120" spans="1:26" ht="12.75">
      <c r="A120" s="255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6"/>
      <c r="P120" s="256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</row>
    <row r="121" spans="1:26" ht="12.75">
      <c r="A121" s="255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6"/>
      <c r="P121" s="256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</row>
    <row r="122" spans="1:26" ht="12.75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6"/>
      <c r="P122" s="256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</row>
    <row r="123" spans="1:26" ht="12.75">
      <c r="A123" s="255"/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6"/>
      <c r="P123" s="256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</row>
    <row r="124" spans="1:26" ht="12.75">
      <c r="A124" s="255"/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6"/>
      <c r="P124" s="256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</row>
    <row r="125" spans="1:26" ht="12.75">
      <c r="A125" s="255"/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6"/>
      <c r="P125" s="256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</row>
    <row r="126" spans="1:26" ht="12.75">
      <c r="A126" s="255"/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6"/>
      <c r="P126" s="256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</row>
    <row r="127" spans="1:26" ht="12.75">
      <c r="A127" s="255"/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6"/>
      <c r="P127" s="256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</row>
    <row r="128" spans="1:26" ht="12.75">
      <c r="A128" s="255"/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6"/>
      <c r="P128" s="256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</row>
    <row r="129" spans="1:26" ht="12.75">
      <c r="A129" s="255"/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6"/>
      <c r="P129" s="256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</row>
    <row r="130" spans="1:26" ht="12.75">
      <c r="A130" s="255"/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6"/>
      <c r="P130" s="256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</row>
    <row r="131" spans="1:26" ht="12.75">
      <c r="A131" s="255"/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6"/>
      <c r="P131" s="256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</row>
    <row r="132" spans="1:26" ht="12.75">
      <c r="A132" s="255"/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6"/>
      <c r="P132" s="256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</row>
    <row r="133" spans="1:26" ht="12.75">
      <c r="A133" s="255"/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6"/>
      <c r="P133" s="256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</row>
    <row r="134" spans="1:26" ht="12.75">
      <c r="A134" s="255"/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6"/>
      <c r="P134" s="256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</row>
    <row r="135" spans="1:26" ht="12.75">
      <c r="A135" s="255"/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6"/>
      <c r="P135" s="256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</row>
    <row r="136" spans="1:26" ht="12.75">
      <c r="A136" s="255"/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6"/>
      <c r="P136" s="256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</row>
    <row r="137" spans="1:26" ht="12.75">
      <c r="A137" s="255"/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6"/>
      <c r="P137" s="256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</row>
    <row r="138" spans="1:26" ht="12.75">
      <c r="A138" s="255"/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6"/>
      <c r="P138" s="256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</row>
    <row r="139" spans="1:26" ht="12.75">
      <c r="A139" s="255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6"/>
      <c r="P139" s="256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</row>
    <row r="140" spans="1:26" ht="12.75">
      <c r="A140" s="255"/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6"/>
      <c r="P140" s="256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</row>
    <row r="141" spans="1:26" ht="12.75">
      <c r="A141" s="255"/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6"/>
      <c r="P141" s="256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</row>
    <row r="142" spans="1:26" ht="12.75">
      <c r="A142" s="255"/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6"/>
      <c r="P142" s="256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</row>
    <row r="143" spans="1:26" ht="12.75">
      <c r="A143" s="255"/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6"/>
      <c r="P143" s="256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</row>
  </sheetData>
  <sheetProtection/>
  <mergeCells count="5">
    <mergeCell ref="F12:G12"/>
    <mergeCell ref="A3:F3"/>
    <mergeCell ref="B48:B50"/>
    <mergeCell ref="G48:G50"/>
    <mergeCell ref="F10:G10"/>
  </mergeCells>
  <printOptions horizontalCentered="1" verticalCentered="1"/>
  <pageMargins left="0" right="0" top="0" bottom="0" header="0.511811023622047" footer="0.511811023622047"/>
  <pageSetup horizontalDpi="600" verticalDpi="600" orientation="landscape" paperSize="9" scale="80" r:id="rId1"/>
  <headerFooter alignWithMargins="0">
    <oddFooter>&amp;R1.A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2.57421875" style="66" customWidth="1"/>
    <col min="2" max="2" width="34.140625" style="66" bestFit="1" customWidth="1"/>
    <col min="3" max="3" width="15.421875" style="66" customWidth="1"/>
    <col min="4" max="4" width="13.57421875" style="66" customWidth="1"/>
    <col min="5" max="5" width="15.28125" style="66" customWidth="1"/>
    <col min="6" max="7" width="16.140625" style="66" customWidth="1"/>
    <col min="8" max="9" width="15.28125" style="66" customWidth="1"/>
    <col min="10" max="10" width="13.7109375" style="66" customWidth="1"/>
    <col min="11" max="11" width="13.57421875" style="66" customWidth="1"/>
    <col min="12" max="16384" width="9.140625" style="66" customWidth="1"/>
  </cols>
  <sheetData>
    <row r="1" spans="1:41" s="63" customFormat="1" ht="15.75">
      <c r="A1" s="60" t="s">
        <v>128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12.75">
      <c r="A2" s="64"/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22" ht="15.75">
      <c r="A3" s="181" t="s">
        <v>187</v>
      </c>
      <c r="B3" s="67"/>
      <c r="C3" s="67"/>
      <c r="D3" s="68"/>
      <c r="E3" s="68"/>
      <c r="F3" s="68"/>
      <c r="G3" s="68"/>
      <c r="H3" s="68"/>
      <c r="I3" s="68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8">
      <c r="A4" s="180"/>
      <c r="B4" s="67"/>
      <c r="C4" s="67"/>
      <c r="D4" s="68"/>
      <c r="E4" s="68"/>
      <c r="F4" s="68"/>
      <c r="G4" s="68"/>
      <c r="H4" s="68"/>
      <c r="I4" s="6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4" s="5" customFormat="1" ht="12" customHeight="1">
      <c r="A5" s="247"/>
      <c r="B5" s="198"/>
      <c r="C5" s="199"/>
      <c r="D5" s="200" t="s">
        <v>4</v>
      </c>
      <c r="E5" s="370" t="s">
        <v>3</v>
      </c>
      <c r="F5" s="370"/>
      <c r="G5" s="370"/>
      <c r="H5" s="371"/>
      <c r="I5" s="197"/>
      <c r="J5" s="197"/>
      <c r="M5" s="134"/>
      <c r="O5" s="195"/>
      <c r="P5" s="246"/>
      <c r="Q5" s="201"/>
      <c r="R5" s="201"/>
      <c r="S5" s="201"/>
      <c r="T5" s="201"/>
      <c r="U5" s="201"/>
      <c r="V5" s="201"/>
      <c r="W5" s="201"/>
      <c r="X5" s="201"/>
    </row>
    <row r="6" spans="1:24" s="4" customFormat="1" ht="12" customHeight="1">
      <c r="A6" s="205"/>
      <c r="B6" s="202" t="s">
        <v>130</v>
      </c>
      <c r="C6" s="203"/>
      <c r="D6" s="376">
        <v>1095001</v>
      </c>
      <c r="E6" s="203" t="s">
        <v>197</v>
      </c>
      <c r="F6" s="203"/>
      <c r="G6" s="203"/>
      <c r="H6" s="204"/>
      <c r="I6" s="195"/>
      <c r="J6" s="195"/>
      <c r="K6" s="195"/>
      <c r="O6" s="195"/>
      <c r="P6" s="246"/>
      <c r="Q6" s="193"/>
      <c r="R6" s="193"/>
      <c r="S6" s="193"/>
      <c r="T6" s="193"/>
      <c r="U6" s="193"/>
      <c r="V6" s="193"/>
      <c r="W6" s="193"/>
      <c r="X6" s="193"/>
    </row>
    <row r="7" spans="1:22" ht="15" thickBot="1">
      <c r="A7" s="72"/>
      <c r="B7" s="72"/>
      <c r="C7" s="72"/>
      <c r="D7" s="72"/>
      <c r="E7" s="72"/>
      <c r="F7" s="72"/>
      <c r="G7" s="72"/>
      <c r="H7" s="72"/>
      <c r="I7" s="72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5" thickBot="1">
      <c r="A8" s="594" t="s">
        <v>162</v>
      </c>
      <c r="B8" s="574"/>
      <c r="C8" s="596" t="s">
        <v>101</v>
      </c>
      <c r="D8" s="598" t="s">
        <v>139</v>
      </c>
      <c r="E8" s="599"/>
      <c r="F8" s="598" t="s">
        <v>159</v>
      </c>
      <c r="G8" s="599"/>
      <c r="H8" s="497" t="s">
        <v>189</v>
      </c>
      <c r="I8" s="497" t="s">
        <v>191</v>
      </c>
      <c r="J8" s="101" t="s">
        <v>251</v>
      </c>
      <c r="K8" s="101" t="s">
        <v>272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59.25" customHeight="1" thickBot="1">
      <c r="A9" s="595"/>
      <c r="B9" s="575"/>
      <c r="C9" s="597"/>
      <c r="D9" s="74" t="s">
        <v>163</v>
      </c>
      <c r="E9" s="75" t="s">
        <v>164</v>
      </c>
      <c r="F9" s="74" t="s">
        <v>163</v>
      </c>
      <c r="G9" s="75" t="s">
        <v>164</v>
      </c>
      <c r="H9" s="74" t="s">
        <v>163</v>
      </c>
      <c r="I9" s="76" t="s">
        <v>165</v>
      </c>
      <c r="J9" s="76" t="s">
        <v>165</v>
      </c>
      <c r="K9" s="76" t="s">
        <v>165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14.25">
      <c r="A10" s="77">
        <v>1</v>
      </c>
      <c r="B10" s="78" t="s">
        <v>166</v>
      </c>
      <c r="C10" s="79"/>
      <c r="D10" s="80">
        <v>50</v>
      </c>
      <c r="E10" s="81">
        <v>45</v>
      </c>
      <c r="F10" s="80">
        <v>60</v>
      </c>
      <c r="G10" s="525">
        <v>53</v>
      </c>
      <c r="H10" s="80">
        <v>60</v>
      </c>
      <c r="I10" s="81">
        <v>65</v>
      </c>
      <c r="J10" s="81">
        <v>65</v>
      </c>
      <c r="K10" s="81">
        <v>65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14.25">
      <c r="A11" s="82">
        <v>2</v>
      </c>
      <c r="B11" s="83" t="s">
        <v>167</v>
      </c>
      <c r="C11" s="84"/>
      <c r="D11" s="85"/>
      <c r="E11" s="86"/>
      <c r="F11" s="85"/>
      <c r="G11" s="86"/>
      <c r="H11" s="85"/>
      <c r="I11" s="86"/>
      <c r="J11" s="86"/>
      <c r="K11" s="86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14.25">
      <c r="A12" s="87">
        <v>3</v>
      </c>
      <c r="B12" s="83" t="s">
        <v>168</v>
      </c>
      <c r="C12" s="84"/>
      <c r="D12" s="85"/>
      <c r="E12" s="86"/>
      <c r="F12" s="85"/>
      <c r="G12" s="86"/>
      <c r="H12" s="85"/>
      <c r="I12" s="86"/>
      <c r="J12" s="86"/>
      <c r="K12" s="86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14.25">
      <c r="A13" s="82">
        <v>4</v>
      </c>
      <c r="B13" s="83" t="s">
        <v>169</v>
      </c>
      <c r="C13" s="84"/>
      <c r="D13" s="85"/>
      <c r="E13" s="86"/>
      <c r="F13" s="85"/>
      <c r="G13" s="86"/>
      <c r="H13" s="85"/>
      <c r="I13" s="86"/>
      <c r="J13" s="86"/>
      <c r="K13" s="86"/>
      <c r="L13" s="65"/>
      <c r="M13" s="65"/>
      <c r="N13" s="65"/>
      <c r="O13" s="65"/>
      <c r="P13" s="64"/>
      <c r="Q13" s="64"/>
      <c r="R13" s="64"/>
      <c r="S13" s="65"/>
      <c r="T13" s="65"/>
      <c r="U13" s="65"/>
      <c r="V13" s="65"/>
    </row>
    <row r="14" spans="1:22" ht="14.25">
      <c r="A14" s="87">
        <v>5</v>
      </c>
      <c r="B14" s="83" t="s">
        <v>170</v>
      </c>
      <c r="C14" s="84"/>
      <c r="D14" s="85"/>
      <c r="E14" s="86"/>
      <c r="F14" s="85"/>
      <c r="G14" s="86"/>
      <c r="H14" s="85"/>
      <c r="I14" s="86"/>
      <c r="J14" s="86"/>
      <c r="K14" s="86"/>
      <c r="L14" s="65"/>
      <c r="M14" s="65"/>
      <c r="N14" s="65"/>
      <c r="O14" s="65"/>
      <c r="P14" s="64"/>
      <c r="Q14" s="64"/>
      <c r="R14" s="64"/>
      <c r="S14" s="65"/>
      <c r="T14" s="65"/>
      <c r="U14" s="65"/>
      <c r="V14" s="65"/>
    </row>
    <row r="15" spans="1:22" ht="15.75" thickBot="1">
      <c r="A15" s="88">
        <v>6</v>
      </c>
      <c r="B15" s="83"/>
      <c r="C15" s="89"/>
      <c r="D15" s="90"/>
      <c r="E15" s="91"/>
      <c r="F15" s="90"/>
      <c r="G15" s="91"/>
      <c r="H15" s="90"/>
      <c r="I15" s="91"/>
      <c r="J15" s="91"/>
      <c r="K15" s="91"/>
      <c r="L15" s="65"/>
      <c r="M15" s="65"/>
      <c r="N15" s="65"/>
      <c r="O15" s="65"/>
      <c r="P15" s="585"/>
      <c r="Q15" s="585"/>
      <c r="R15" s="64"/>
      <c r="S15" s="65"/>
      <c r="T15" s="65"/>
      <c r="U15" s="65"/>
      <c r="V15" s="65"/>
    </row>
    <row r="16" spans="1:22" ht="15.75" thickBot="1">
      <c r="A16" s="586" t="s">
        <v>171</v>
      </c>
      <c r="B16" s="579"/>
      <c r="C16" s="92"/>
      <c r="D16" s="93"/>
      <c r="E16" s="94"/>
      <c r="F16" s="95"/>
      <c r="G16" s="96"/>
      <c r="H16" s="93"/>
      <c r="I16" s="94"/>
      <c r="J16" s="94"/>
      <c r="K16" s="94"/>
      <c r="L16" s="65"/>
      <c r="M16" s="65"/>
      <c r="N16" s="65"/>
      <c r="O16" s="65"/>
      <c r="P16" s="97"/>
      <c r="Q16" s="97"/>
      <c r="R16" s="64"/>
      <c r="S16" s="65"/>
      <c r="T16" s="65"/>
      <c r="U16" s="65"/>
      <c r="V16" s="65"/>
    </row>
    <row r="17" spans="1:22" ht="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71"/>
      <c r="Q17" s="71"/>
      <c r="R17" s="64"/>
      <c r="S17" s="65"/>
      <c r="T17" s="65"/>
      <c r="U17" s="65"/>
      <c r="V17" s="65"/>
    </row>
    <row r="18" spans="1:22" ht="15.75" thickBot="1">
      <c r="A18" s="65"/>
      <c r="B18" s="64"/>
      <c r="C18" s="64"/>
      <c r="D18" s="64"/>
      <c r="E18" s="64"/>
      <c r="F18" s="64"/>
      <c r="G18" s="64"/>
      <c r="H18" s="64"/>
      <c r="I18" s="64"/>
      <c r="J18" s="65"/>
      <c r="K18" s="65"/>
      <c r="L18" s="65"/>
      <c r="M18" s="65"/>
      <c r="N18" s="65"/>
      <c r="O18" s="65"/>
      <c r="P18" s="71"/>
      <c r="Q18" s="71"/>
      <c r="R18" s="64"/>
      <c r="S18" s="65"/>
      <c r="T18" s="65"/>
      <c r="U18" s="65"/>
      <c r="V18" s="65"/>
    </row>
    <row r="19" spans="1:21" ht="45" customHeight="1">
      <c r="A19" s="587" t="s">
        <v>172</v>
      </c>
      <c r="B19" s="588"/>
      <c r="C19" s="588"/>
      <c r="D19" s="589"/>
      <c r="E19" s="98"/>
      <c r="F19" s="98"/>
      <c r="G19" s="98"/>
      <c r="H19" s="98"/>
      <c r="I19" s="65"/>
      <c r="J19" s="65"/>
      <c r="K19" s="65"/>
      <c r="L19" s="65"/>
      <c r="M19" s="65"/>
      <c r="N19" s="65"/>
      <c r="O19" s="71"/>
      <c r="P19" s="71"/>
      <c r="Q19" s="64"/>
      <c r="R19" s="65"/>
      <c r="S19" s="65"/>
      <c r="T19" s="65"/>
      <c r="U19" s="65"/>
    </row>
    <row r="20" spans="1:21" ht="22.5" customHeight="1" thickBot="1">
      <c r="A20" s="590" t="s">
        <v>173</v>
      </c>
      <c r="B20" s="591"/>
      <c r="C20" s="591"/>
      <c r="D20" s="592"/>
      <c r="E20" s="98"/>
      <c r="F20" s="98"/>
      <c r="G20" s="98"/>
      <c r="H20" s="98"/>
      <c r="I20" s="65"/>
      <c r="J20" s="65"/>
      <c r="K20" s="65"/>
      <c r="L20" s="65"/>
      <c r="M20" s="65"/>
      <c r="N20" s="65"/>
      <c r="O20" s="71"/>
      <c r="P20" s="71"/>
      <c r="Q20" s="64"/>
      <c r="R20" s="65"/>
      <c r="S20" s="65"/>
      <c r="T20" s="65"/>
      <c r="U20" s="65"/>
    </row>
    <row r="21" spans="1:22" ht="15">
      <c r="A21" s="69"/>
      <c r="B21" s="99"/>
      <c r="C21" s="70"/>
      <c r="D21" s="70"/>
      <c r="E21" s="593"/>
      <c r="F21" s="593"/>
      <c r="G21" s="593"/>
      <c r="H21" s="593"/>
      <c r="I21" s="593"/>
      <c r="J21" s="65"/>
      <c r="K21" s="65"/>
      <c r="L21" s="65"/>
      <c r="M21" s="65"/>
      <c r="N21" s="65"/>
      <c r="O21" s="65"/>
      <c r="P21" s="64"/>
      <c r="Q21" s="64"/>
      <c r="R21" s="64"/>
      <c r="S21" s="65"/>
      <c r="T21" s="65"/>
      <c r="U21" s="65"/>
      <c r="V21" s="65"/>
    </row>
    <row r="22" spans="1:22" ht="15.75">
      <c r="A22" s="580" t="s">
        <v>174</v>
      </c>
      <c r="B22" s="580"/>
      <c r="C22" s="580"/>
      <c r="D22" s="580"/>
      <c r="E22" s="580"/>
      <c r="F22" s="580"/>
      <c r="G22" s="99"/>
      <c r="H22" s="99"/>
      <c r="I22" s="99"/>
      <c r="J22" s="65"/>
      <c r="K22" s="65"/>
      <c r="L22" s="65"/>
      <c r="M22" s="65"/>
      <c r="N22" s="65"/>
      <c r="O22" s="65"/>
      <c r="P22" s="64"/>
      <c r="Q22" s="64"/>
      <c r="R22" s="64"/>
      <c r="S22" s="65"/>
      <c r="T22" s="65"/>
      <c r="U22" s="65"/>
      <c r="V22" s="65"/>
    </row>
    <row r="23" spans="1:22" ht="15" thickBot="1">
      <c r="A23" s="72"/>
      <c r="B23" s="99"/>
      <c r="C23" s="72"/>
      <c r="D23" s="72"/>
      <c r="E23" s="72"/>
      <c r="F23" s="72"/>
      <c r="G23" s="72"/>
      <c r="H23" s="72"/>
      <c r="I23" s="72"/>
      <c r="J23" s="64"/>
      <c r="K23" s="64"/>
      <c r="L23" s="64"/>
      <c r="M23" s="65"/>
      <c r="N23" s="65"/>
      <c r="O23" s="65"/>
      <c r="P23" s="64"/>
      <c r="Q23" s="64"/>
      <c r="R23" s="64"/>
      <c r="S23" s="65"/>
      <c r="T23" s="65"/>
      <c r="U23" s="65"/>
      <c r="V23" s="65"/>
    </row>
    <row r="24" spans="1:22" ht="15.75" thickBot="1">
      <c r="A24" s="100"/>
      <c r="B24" s="574" t="s">
        <v>162</v>
      </c>
      <c r="C24" s="576" t="s">
        <v>101</v>
      </c>
      <c r="D24" s="73" t="s">
        <v>189</v>
      </c>
      <c r="E24" s="73" t="s">
        <v>191</v>
      </c>
      <c r="F24" s="73" t="s">
        <v>251</v>
      </c>
      <c r="G24" s="73" t="s">
        <v>272</v>
      </c>
      <c r="H24" s="102"/>
      <c r="I24" s="102"/>
      <c r="J24" s="64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91.5" customHeight="1">
      <c r="A25" s="103"/>
      <c r="B25" s="575"/>
      <c r="C25" s="577"/>
      <c r="D25" s="104" t="s">
        <v>175</v>
      </c>
      <c r="E25" s="76" t="s">
        <v>165</v>
      </c>
      <c r="F25" s="76" t="s">
        <v>165</v>
      </c>
      <c r="G25" s="76" t="s">
        <v>165</v>
      </c>
      <c r="H25" s="97"/>
      <c r="I25" s="97"/>
      <c r="J25" s="64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15">
      <c r="A26" s="105">
        <v>1</v>
      </c>
      <c r="B26" s="78" t="s">
        <v>166</v>
      </c>
      <c r="C26" s="106"/>
      <c r="D26" s="106">
        <v>6</v>
      </c>
      <c r="E26" s="81">
        <v>6</v>
      </c>
      <c r="F26" s="81">
        <v>6</v>
      </c>
      <c r="G26" s="81">
        <v>6</v>
      </c>
      <c r="H26" s="71"/>
      <c r="I26" s="71"/>
      <c r="J26" s="64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15">
      <c r="A27" s="107">
        <v>2</v>
      </c>
      <c r="B27" s="83" t="s">
        <v>167</v>
      </c>
      <c r="C27" s="108"/>
      <c r="D27" s="108"/>
      <c r="E27" s="86"/>
      <c r="F27" s="86"/>
      <c r="G27" s="86"/>
      <c r="H27" s="71"/>
      <c r="I27" s="71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5">
      <c r="A28" s="105">
        <v>3</v>
      </c>
      <c r="B28" s="83" t="s">
        <v>168</v>
      </c>
      <c r="C28" s="108"/>
      <c r="D28" s="108"/>
      <c r="E28" s="86"/>
      <c r="F28" s="86"/>
      <c r="G28" s="86"/>
      <c r="H28" s="71"/>
      <c r="I28" s="71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15">
      <c r="A29" s="107">
        <v>4</v>
      </c>
      <c r="B29" s="83" t="s">
        <v>169</v>
      </c>
      <c r="C29" s="108"/>
      <c r="D29" s="108"/>
      <c r="E29" s="86"/>
      <c r="F29" s="86"/>
      <c r="G29" s="86"/>
      <c r="H29" s="71"/>
      <c r="I29" s="71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15">
      <c r="A30" s="105">
        <v>5</v>
      </c>
      <c r="B30" s="83" t="s">
        <v>170</v>
      </c>
      <c r="C30" s="108"/>
      <c r="D30" s="108"/>
      <c r="E30" s="86"/>
      <c r="F30" s="86"/>
      <c r="G30" s="86"/>
      <c r="H30" s="71"/>
      <c r="I30" s="71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15.75" thickBot="1">
      <c r="A31" s="107">
        <v>6</v>
      </c>
      <c r="B31" s="83"/>
      <c r="C31" s="109"/>
      <c r="D31" s="109"/>
      <c r="E31" s="91"/>
      <c r="F31" s="91"/>
      <c r="G31" s="91"/>
      <c r="H31" s="71"/>
      <c r="I31" s="71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15.75" thickBot="1">
      <c r="A32" s="578" t="s">
        <v>171</v>
      </c>
      <c r="B32" s="579"/>
      <c r="C32" s="96"/>
      <c r="D32" s="96"/>
      <c r="E32" s="94"/>
      <c r="F32" s="94"/>
      <c r="G32" s="94"/>
      <c r="H32" s="71"/>
      <c r="I32" s="71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12.75">
      <c r="A33" s="65"/>
      <c r="B33" s="99"/>
      <c r="C33" s="65"/>
      <c r="D33" s="65"/>
      <c r="E33" s="65"/>
      <c r="F33" s="65"/>
      <c r="G33" s="65"/>
      <c r="H33" s="65"/>
      <c r="I33" s="65"/>
      <c r="J33" s="64"/>
      <c r="K33" s="64"/>
      <c r="L33" s="64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12.75">
      <c r="A34" s="65"/>
      <c r="B34" s="99"/>
      <c r="C34" s="64"/>
      <c r="D34" s="64"/>
      <c r="E34" s="64"/>
      <c r="F34" s="64"/>
      <c r="G34" s="64"/>
      <c r="H34" s="64"/>
      <c r="I34" s="6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12.75">
      <c r="A35" s="65"/>
      <c r="B35" s="99"/>
      <c r="C35" s="99"/>
      <c r="D35" s="98"/>
      <c r="E35" s="98"/>
      <c r="F35" s="98"/>
      <c r="G35" s="98"/>
      <c r="H35" s="98"/>
      <c r="I35" s="98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14.25">
      <c r="A36" s="72"/>
      <c r="B36" s="99"/>
      <c r="C36" s="72"/>
      <c r="D36" s="72"/>
      <c r="E36" s="72"/>
      <c r="F36" s="72"/>
      <c r="G36" s="72"/>
      <c r="H36" s="72"/>
      <c r="I36" s="72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12.75" customHeight="1">
      <c r="A37" s="580" t="s">
        <v>274</v>
      </c>
      <c r="B37" s="580"/>
      <c r="C37" s="580"/>
      <c r="D37" s="580"/>
      <c r="E37" s="580"/>
      <c r="F37" s="580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13.5" thickBo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13.5" customHeight="1" thickBot="1">
      <c r="A39" s="581" t="s">
        <v>26</v>
      </c>
      <c r="B39" s="583" t="s">
        <v>176</v>
      </c>
      <c r="C39" s="600" t="s">
        <v>177</v>
      </c>
      <c r="D39" s="600" t="s">
        <v>178</v>
      </c>
      <c r="E39" s="602" t="s">
        <v>179</v>
      </c>
      <c r="F39" s="602"/>
      <c r="G39" s="602"/>
      <c r="H39" s="603"/>
      <c r="I39" s="569" t="s">
        <v>180</v>
      </c>
      <c r="J39" s="569" t="s">
        <v>273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79.5" thickBot="1">
      <c r="A40" s="582"/>
      <c r="B40" s="584"/>
      <c r="C40" s="601"/>
      <c r="D40" s="601"/>
      <c r="E40" s="110" t="s">
        <v>230</v>
      </c>
      <c r="F40" s="111" t="s">
        <v>181</v>
      </c>
      <c r="G40" s="112" t="s">
        <v>182</v>
      </c>
      <c r="H40" s="112" t="s">
        <v>183</v>
      </c>
      <c r="I40" s="570"/>
      <c r="J40" s="57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35.25" customHeight="1" thickBot="1">
      <c r="A41" s="113"/>
      <c r="B41" s="348" t="s">
        <v>184</v>
      </c>
      <c r="C41" s="349">
        <v>1</v>
      </c>
      <c r="D41" s="457" t="s">
        <v>221</v>
      </c>
      <c r="E41" s="351" t="s">
        <v>231</v>
      </c>
      <c r="F41" s="352"/>
      <c r="G41" s="353"/>
      <c r="H41" s="353"/>
      <c r="I41" s="350" t="s">
        <v>232</v>
      </c>
      <c r="J41" s="350">
        <v>395</v>
      </c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35.25" customHeight="1" thickBot="1">
      <c r="A42" s="113"/>
      <c r="B42" s="348" t="s">
        <v>184</v>
      </c>
      <c r="C42" s="349">
        <v>4</v>
      </c>
      <c r="D42" s="457" t="s">
        <v>233</v>
      </c>
      <c r="E42" s="351" t="s">
        <v>231</v>
      </c>
      <c r="F42" s="352"/>
      <c r="G42" s="353"/>
      <c r="H42" s="353"/>
      <c r="I42" s="350" t="s">
        <v>216</v>
      </c>
      <c r="J42" s="350">
        <v>614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42" customHeight="1">
      <c r="A43" s="113"/>
      <c r="B43" s="348" t="s">
        <v>184</v>
      </c>
      <c r="C43" s="349">
        <v>1</v>
      </c>
      <c r="D43" s="457" t="s">
        <v>259</v>
      </c>
      <c r="E43" s="351" t="s">
        <v>231</v>
      </c>
      <c r="F43" s="352"/>
      <c r="G43" s="353"/>
      <c r="H43" s="353"/>
      <c r="I43" s="350" t="s">
        <v>260</v>
      </c>
      <c r="J43" s="350">
        <v>409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20.25" customHeight="1">
      <c r="A44" s="113"/>
      <c r="B44" s="354"/>
      <c r="C44" s="355"/>
      <c r="D44" s="356"/>
      <c r="E44" s="357"/>
      <c r="F44" s="358"/>
      <c r="G44" s="359"/>
      <c r="H44" s="359"/>
      <c r="I44" s="356"/>
      <c r="J44" s="356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58.5" customHeight="1">
      <c r="A45" s="113"/>
      <c r="B45" s="354"/>
      <c r="C45" s="356"/>
      <c r="D45" s="356"/>
      <c r="E45" s="357"/>
      <c r="F45" s="358"/>
      <c r="G45" s="360"/>
      <c r="H45" s="360"/>
      <c r="I45" s="361"/>
      <c r="J45" s="361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5.75" customHeight="1">
      <c r="A46" s="113"/>
      <c r="B46" s="354"/>
      <c r="C46" s="355"/>
      <c r="D46" s="356"/>
      <c r="E46" s="357"/>
      <c r="F46" s="358"/>
      <c r="G46" s="359"/>
      <c r="H46" s="359"/>
      <c r="I46" s="356"/>
      <c r="J46" s="356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4.25" customHeight="1">
      <c r="A47" s="113"/>
      <c r="B47" s="354" t="s">
        <v>185</v>
      </c>
      <c r="C47" s="355"/>
      <c r="D47" s="356"/>
      <c r="E47" s="357"/>
      <c r="F47" s="358"/>
      <c r="G47" s="359"/>
      <c r="H47" s="359"/>
      <c r="I47" s="356"/>
      <c r="J47" s="356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5.75">
      <c r="A48" s="113"/>
      <c r="B48" s="354" t="s">
        <v>185</v>
      </c>
      <c r="C48" s="355"/>
      <c r="D48" s="356"/>
      <c r="E48" s="357"/>
      <c r="F48" s="358"/>
      <c r="G48" s="359"/>
      <c r="H48" s="359"/>
      <c r="I48" s="356"/>
      <c r="J48" s="356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6.5" thickBot="1">
      <c r="A49" s="114"/>
      <c r="B49" s="362"/>
      <c r="C49" s="363"/>
      <c r="D49" s="364"/>
      <c r="E49" s="365"/>
      <c r="F49" s="366"/>
      <c r="G49" s="367"/>
      <c r="H49" s="367"/>
      <c r="I49" s="368"/>
      <c r="J49" s="368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115"/>
      <c r="C51" s="67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115"/>
      <c r="C52" s="67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7"/>
      <c r="C53" s="67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2:11" s="182" customFormat="1" ht="16.5" customHeight="1">
      <c r="B55" s="571" t="s">
        <v>133</v>
      </c>
      <c r="C55" s="183" t="s">
        <v>54</v>
      </c>
      <c r="D55" s="172" t="s">
        <v>266</v>
      </c>
      <c r="E55" s="65"/>
      <c r="F55" s="184"/>
      <c r="G55" s="184"/>
      <c r="H55" s="571" t="s">
        <v>135</v>
      </c>
      <c r="I55" s="183" t="s">
        <v>54</v>
      </c>
      <c r="J55" s="172" t="s">
        <v>281</v>
      </c>
      <c r="K55" s="65"/>
    </row>
    <row r="56" spans="2:11" s="182" customFormat="1" ht="15.75">
      <c r="B56" s="572"/>
      <c r="C56" s="183" t="s">
        <v>124</v>
      </c>
      <c r="D56" s="172"/>
      <c r="E56" s="65"/>
      <c r="F56" s="184"/>
      <c r="G56" s="184"/>
      <c r="H56" s="572"/>
      <c r="I56" s="183" t="s">
        <v>124</v>
      </c>
      <c r="J56" s="172"/>
      <c r="K56" s="65"/>
    </row>
    <row r="57" spans="2:11" s="182" customFormat="1" ht="49.5" customHeight="1">
      <c r="B57" s="573"/>
      <c r="C57" s="183" t="s">
        <v>55</v>
      </c>
      <c r="D57" s="375" t="s">
        <v>280</v>
      </c>
      <c r="E57" s="65"/>
      <c r="F57" s="184"/>
      <c r="G57" s="184"/>
      <c r="H57" s="573"/>
      <c r="I57" s="183" t="s">
        <v>55</v>
      </c>
      <c r="J57" s="375" t="s">
        <v>280</v>
      </c>
      <c r="K57" s="65"/>
    </row>
    <row r="58" ht="12.75">
      <c r="K58" s="65"/>
    </row>
  </sheetData>
  <sheetProtection/>
  <mergeCells count="23">
    <mergeCell ref="A8:B9"/>
    <mergeCell ref="C8:C9"/>
    <mergeCell ref="D8:E8"/>
    <mergeCell ref="F8:G8"/>
    <mergeCell ref="C39:C40"/>
    <mergeCell ref="D39:D40"/>
    <mergeCell ref="E39:H39"/>
    <mergeCell ref="P15:Q15"/>
    <mergeCell ref="A16:B16"/>
    <mergeCell ref="A19:D19"/>
    <mergeCell ref="A20:D20"/>
    <mergeCell ref="E21:I21"/>
    <mergeCell ref="A22:F22"/>
    <mergeCell ref="I39:I40"/>
    <mergeCell ref="B55:B57"/>
    <mergeCell ref="H55:H57"/>
    <mergeCell ref="J39:J40"/>
    <mergeCell ref="B24:B25"/>
    <mergeCell ref="C24:C25"/>
    <mergeCell ref="A32:B32"/>
    <mergeCell ref="A37:F37"/>
    <mergeCell ref="A39:A40"/>
    <mergeCell ref="B39:B4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8" r:id="rId1"/>
  <headerFooter alignWithMargins="0">
    <oddFooter>&amp;R1.A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9"/>
  <sheetViews>
    <sheetView zoomScalePageLayoutView="0" workbookViewId="0" topLeftCell="A1">
      <selection activeCell="R55" sqref="R55"/>
    </sheetView>
  </sheetViews>
  <sheetFormatPr defaultColWidth="9.140625" defaultRowHeight="12.75"/>
  <cols>
    <col min="1" max="1" width="15.7109375" style="276" customWidth="1"/>
    <col min="2" max="2" width="44.57421875" style="276" bestFit="1" customWidth="1"/>
    <col min="3" max="3" width="19.140625" style="276" customWidth="1"/>
    <col min="4" max="4" width="11.8515625" style="276" customWidth="1"/>
    <col min="5" max="7" width="10.57421875" style="276" customWidth="1"/>
    <col min="8" max="8" width="14.421875" style="276" customWidth="1"/>
    <col min="9" max="10" width="10.57421875" style="276" customWidth="1"/>
    <col min="11" max="11" width="9.8515625" style="276" customWidth="1"/>
    <col min="12" max="12" width="10.8515625" style="276" customWidth="1"/>
    <col min="13" max="13" width="10.00390625" style="276" customWidth="1"/>
    <col min="14" max="14" width="9.57421875" style="276" customWidth="1"/>
    <col min="15" max="15" width="11.57421875" style="276" customWidth="1"/>
    <col min="16" max="16" width="19.28125" style="276" customWidth="1"/>
    <col min="17" max="16384" width="9.140625" style="276" customWidth="1"/>
  </cols>
  <sheetData>
    <row r="1" spans="1:23" s="116" customFormat="1" ht="14.25">
      <c r="A1" s="125" t="s">
        <v>128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5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3" ht="15" thickTop="1">
      <c r="A3" s="277" t="s">
        <v>137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  <c r="L3" s="279"/>
      <c r="M3" s="280"/>
      <c r="N3" s="280"/>
      <c r="O3" s="281"/>
      <c r="P3" s="275"/>
      <c r="Q3" s="275"/>
      <c r="R3" s="275"/>
      <c r="S3" s="275"/>
      <c r="T3" s="275"/>
      <c r="U3" s="275"/>
      <c r="V3" s="275"/>
      <c r="W3" s="275"/>
    </row>
    <row r="4" spans="1:23" ht="14.25">
      <c r="A4" s="282"/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  <c r="P4" s="275"/>
      <c r="Q4" s="275"/>
      <c r="R4" s="275"/>
      <c r="S4" s="275"/>
      <c r="T4" s="275"/>
      <c r="U4" s="275"/>
      <c r="V4" s="275"/>
      <c r="W4" s="275"/>
    </row>
    <row r="5" spans="1:24" s="5" customFormat="1" ht="12" customHeight="1">
      <c r="A5" s="247"/>
      <c r="B5" s="198"/>
      <c r="C5" s="199"/>
      <c r="D5" s="200" t="s">
        <v>4</v>
      </c>
      <c r="E5" s="370" t="s">
        <v>3</v>
      </c>
      <c r="F5" s="370"/>
      <c r="G5" s="370"/>
      <c r="H5" s="371"/>
      <c r="I5" s="197"/>
      <c r="J5" s="197"/>
      <c r="K5" s="461"/>
      <c r="L5" s="461"/>
      <c r="M5" s="134"/>
      <c r="N5" s="461"/>
      <c r="O5" s="462"/>
      <c r="P5" s="275"/>
      <c r="Q5" s="201"/>
      <c r="R5" s="201"/>
      <c r="S5" s="201"/>
      <c r="T5" s="201"/>
      <c r="U5" s="201"/>
      <c r="V5" s="201"/>
      <c r="W5" s="201"/>
      <c r="X5" s="201"/>
    </row>
    <row r="6" spans="1:24" s="4" customFormat="1" ht="12" customHeight="1">
      <c r="A6" s="205"/>
      <c r="B6" s="202" t="s">
        <v>130</v>
      </c>
      <c r="C6" s="203"/>
      <c r="D6" s="376">
        <v>1095001</v>
      </c>
      <c r="E6" s="203" t="s">
        <v>197</v>
      </c>
      <c r="F6" s="203"/>
      <c r="G6" s="203"/>
      <c r="H6" s="204"/>
      <c r="I6" s="195"/>
      <c r="J6" s="195"/>
      <c r="K6" s="195"/>
      <c r="L6" s="463"/>
      <c r="M6" s="463"/>
      <c r="N6" s="463">
        <v>2023</v>
      </c>
      <c r="O6" s="462"/>
      <c r="P6" s="275"/>
      <c r="Q6" s="193"/>
      <c r="R6" s="193"/>
      <c r="S6" s="193"/>
      <c r="T6" s="193"/>
      <c r="U6" s="193"/>
      <c r="V6" s="193"/>
      <c r="W6" s="193"/>
      <c r="X6" s="193"/>
    </row>
    <row r="7" spans="1:23" ht="14.25">
      <c r="A7" s="314"/>
      <c r="B7" s="314"/>
      <c r="C7" s="315"/>
      <c r="F7" s="141"/>
      <c r="G7" s="141"/>
      <c r="H7" s="141"/>
      <c r="I7" s="141"/>
      <c r="J7" s="141"/>
      <c r="K7" s="141"/>
      <c r="L7" s="141"/>
      <c r="M7" s="141"/>
      <c r="N7" s="316"/>
      <c r="O7" s="287"/>
      <c r="P7" s="275"/>
      <c r="Q7" s="275"/>
      <c r="R7" s="275"/>
      <c r="S7" s="275"/>
      <c r="T7" s="275"/>
      <c r="U7" s="275"/>
      <c r="V7" s="275"/>
      <c r="W7" s="275"/>
    </row>
    <row r="8" spans="1:23" ht="14.25">
      <c r="A8" s="286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8"/>
      <c r="P8" s="275"/>
      <c r="Q8" s="275"/>
      <c r="R8" s="275"/>
      <c r="S8" s="275"/>
      <c r="T8" s="275"/>
      <c r="U8" s="275"/>
      <c r="V8" s="275"/>
      <c r="W8" s="275"/>
    </row>
    <row r="9" spans="1:23" ht="15" thickBot="1">
      <c r="A9" s="289"/>
      <c r="B9" s="290"/>
      <c r="C9" s="291"/>
      <c r="D9" s="291"/>
      <c r="E9" s="290"/>
      <c r="F9" s="290"/>
      <c r="G9" s="290"/>
      <c r="H9" s="290"/>
      <c r="I9" s="290"/>
      <c r="J9" s="290"/>
      <c r="K9" s="291"/>
      <c r="L9" s="291"/>
      <c r="M9" s="290"/>
      <c r="N9" s="606" t="s">
        <v>102</v>
      </c>
      <c r="O9" s="607"/>
      <c r="P9" s="275"/>
      <c r="Q9" s="275"/>
      <c r="R9" s="275"/>
      <c r="S9" s="275"/>
      <c r="T9" s="275"/>
      <c r="U9" s="275"/>
      <c r="V9" s="275"/>
      <c r="W9" s="275"/>
    </row>
    <row r="10" spans="1:23" ht="15" thickTop="1">
      <c r="A10" s="292" t="s">
        <v>4</v>
      </c>
      <c r="B10" s="293" t="s">
        <v>40</v>
      </c>
      <c r="C10" s="294" t="s">
        <v>41</v>
      </c>
      <c r="D10" s="294" t="s">
        <v>42</v>
      </c>
      <c r="E10" s="294" t="s">
        <v>43</v>
      </c>
      <c r="F10" s="294" t="s">
        <v>44</v>
      </c>
      <c r="G10" s="294" t="s">
        <v>45</v>
      </c>
      <c r="H10" s="294" t="s">
        <v>46</v>
      </c>
      <c r="I10" s="294" t="s">
        <v>47</v>
      </c>
      <c r="J10" s="294" t="s">
        <v>48</v>
      </c>
      <c r="K10" s="294" t="s">
        <v>49</v>
      </c>
      <c r="L10" s="294" t="s">
        <v>50</v>
      </c>
      <c r="M10" s="294" t="s">
        <v>51</v>
      </c>
      <c r="N10" s="294" t="s">
        <v>52</v>
      </c>
      <c r="O10" s="295" t="s">
        <v>29</v>
      </c>
      <c r="P10" s="275"/>
      <c r="Q10" s="275"/>
      <c r="R10" s="275"/>
      <c r="S10" s="275"/>
      <c r="T10" s="275"/>
      <c r="U10" s="275"/>
      <c r="V10" s="275"/>
      <c r="W10" s="275"/>
    </row>
    <row r="11" spans="1:23" ht="14.25">
      <c r="A11" s="203">
        <v>1</v>
      </c>
      <c r="B11" s="144" t="s">
        <v>236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7"/>
      <c r="P11" s="275"/>
      <c r="Q11" s="275"/>
      <c r="R11" s="275"/>
      <c r="S11" s="275"/>
      <c r="T11" s="275"/>
      <c r="U11" s="275"/>
      <c r="V11" s="275"/>
      <c r="W11" s="275"/>
    </row>
    <row r="12" spans="1:23" ht="14.25">
      <c r="A12" s="298">
        <v>600</v>
      </c>
      <c r="B12" s="299" t="s">
        <v>5</v>
      </c>
      <c r="C12" s="458">
        <v>6100</v>
      </c>
      <c r="D12" s="458">
        <v>6100</v>
      </c>
      <c r="E12" s="458">
        <v>6100</v>
      </c>
      <c r="F12" s="458">
        <v>6100</v>
      </c>
      <c r="G12" s="458">
        <v>6100</v>
      </c>
      <c r="H12" s="458">
        <v>6100</v>
      </c>
      <c r="I12" s="458">
        <v>6100</v>
      </c>
      <c r="J12" s="458">
        <v>6100</v>
      </c>
      <c r="K12" s="458">
        <v>6100</v>
      </c>
      <c r="L12" s="458">
        <v>6100</v>
      </c>
      <c r="M12" s="458">
        <v>6100</v>
      </c>
      <c r="N12" s="458">
        <v>5900</v>
      </c>
      <c r="O12" s="459">
        <f>SUM(C12:N12)</f>
        <v>73000</v>
      </c>
      <c r="P12" s="275"/>
      <c r="Q12" s="275"/>
      <c r="R12" s="275"/>
      <c r="S12" s="275"/>
      <c r="T12" s="275"/>
      <c r="U12" s="275"/>
      <c r="V12" s="275"/>
      <c r="W12" s="275"/>
    </row>
    <row r="13" spans="1:23" ht="14.25">
      <c r="A13" s="301">
        <v>601</v>
      </c>
      <c r="B13" s="302" t="s">
        <v>32</v>
      </c>
      <c r="C13" s="460">
        <v>1050</v>
      </c>
      <c r="D13" s="460">
        <v>1050</v>
      </c>
      <c r="E13" s="460">
        <v>1050</v>
      </c>
      <c r="F13" s="460">
        <v>1050</v>
      </c>
      <c r="G13" s="460">
        <v>1050</v>
      </c>
      <c r="H13" s="460">
        <v>1050</v>
      </c>
      <c r="I13" s="460">
        <v>1050</v>
      </c>
      <c r="J13" s="460">
        <v>1050</v>
      </c>
      <c r="K13" s="460">
        <v>1050</v>
      </c>
      <c r="L13" s="460">
        <v>1050</v>
      </c>
      <c r="M13" s="460">
        <v>1050</v>
      </c>
      <c r="N13" s="460">
        <v>950</v>
      </c>
      <c r="O13" s="459">
        <f>SUM(C13:N13)</f>
        <v>12500</v>
      </c>
      <c r="P13" s="519"/>
      <c r="Q13" s="275"/>
      <c r="R13" s="275"/>
      <c r="S13" s="275"/>
      <c r="T13" s="275"/>
      <c r="U13" s="275"/>
      <c r="V13" s="275"/>
      <c r="W13" s="275"/>
    </row>
    <row r="14" spans="1:23" ht="14.25">
      <c r="A14" s="301">
        <v>602</v>
      </c>
      <c r="B14" s="302" t="s">
        <v>53</v>
      </c>
      <c r="C14" s="460">
        <v>2000</v>
      </c>
      <c r="D14" s="460">
        <v>2000</v>
      </c>
      <c r="E14" s="460">
        <v>2000</v>
      </c>
      <c r="F14" s="460">
        <v>2000</v>
      </c>
      <c r="G14" s="460">
        <v>2000</v>
      </c>
      <c r="H14" s="460">
        <v>2000</v>
      </c>
      <c r="I14" s="460">
        <v>1000</v>
      </c>
      <c r="J14" s="460">
        <v>1000</v>
      </c>
      <c r="K14" s="460">
        <v>1000</v>
      </c>
      <c r="L14" s="460">
        <v>1000</v>
      </c>
      <c r="M14" s="460">
        <v>326</v>
      </c>
      <c r="N14" s="460">
        <v>325</v>
      </c>
      <c r="O14" s="459">
        <f>SUM(C14:N14)</f>
        <v>16651</v>
      </c>
      <c r="P14" s="519"/>
      <c r="Q14" s="275"/>
      <c r="R14" s="275"/>
      <c r="S14" s="275"/>
      <c r="T14" s="275"/>
      <c r="U14" s="275"/>
      <c r="V14" s="275"/>
      <c r="W14" s="275"/>
    </row>
    <row r="15" spans="1:23" ht="14.25">
      <c r="A15" s="301">
        <v>603</v>
      </c>
      <c r="B15" s="302" t="s">
        <v>6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59"/>
      <c r="P15" s="275"/>
      <c r="Q15" s="275"/>
      <c r="R15" s="275"/>
      <c r="S15" s="275"/>
      <c r="T15" s="275"/>
      <c r="U15" s="275"/>
      <c r="V15" s="275"/>
      <c r="W15" s="275"/>
    </row>
    <row r="16" spans="1:23" ht="14.25">
      <c r="A16" s="301">
        <v>604</v>
      </c>
      <c r="B16" s="302" t="s">
        <v>33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59"/>
      <c r="P16" s="275"/>
      <c r="Q16" s="275"/>
      <c r="R16" s="275"/>
      <c r="S16" s="275"/>
      <c r="T16" s="275"/>
      <c r="U16" s="275"/>
      <c r="V16" s="275"/>
      <c r="W16" s="275"/>
    </row>
    <row r="17" spans="1:23" ht="14.25">
      <c r="A17" s="301">
        <v>605</v>
      </c>
      <c r="B17" s="302" t="s">
        <v>34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59"/>
      <c r="P17" s="275"/>
      <c r="Q17" s="275"/>
      <c r="R17" s="275"/>
      <c r="S17" s="275"/>
      <c r="T17" s="275"/>
      <c r="U17" s="275"/>
      <c r="V17" s="275"/>
      <c r="W17" s="275"/>
    </row>
    <row r="18" spans="1:23" ht="14.25">
      <c r="A18" s="301">
        <v>606</v>
      </c>
      <c r="B18" s="302" t="s">
        <v>35</v>
      </c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59"/>
      <c r="P18" s="275"/>
      <c r="Q18" s="275"/>
      <c r="R18" s="275"/>
      <c r="S18" s="275"/>
      <c r="T18" s="275"/>
      <c r="U18" s="275"/>
      <c r="V18" s="275"/>
      <c r="W18" s="275"/>
    </row>
    <row r="19" spans="1:23" ht="14.25">
      <c r="A19" s="301">
        <v>230</v>
      </c>
      <c r="B19" s="302" t="s">
        <v>37</v>
      </c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59"/>
      <c r="P19" s="275"/>
      <c r="Q19" s="275"/>
      <c r="R19" s="275"/>
      <c r="S19" s="275"/>
      <c r="T19" s="275"/>
      <c r="U19" s="275"/>
      <c r="V19" s="275"/>
      <c r="W19" s="275"/>
    </row>
    <row r="20" spans="1:23" ht="14.25">
      <c r="A20" s="301">
        <v>231</v>
      </c>
      <c r="B20" s="302" t="s">
        <v>36</v>
      </c>
      <c r="C20" s="460"/>
      <c r="D20" s="460">
        <v>2000</v>
      </c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59">
        <f>SUM(C20:N20)</f>
        <v>2000</v>
      </c>
      <c r="P20" s="275"/>
      <c r="Q20" s="275"/>
      <c r="R20" s="275"/>
      <c r="S20" s="275"/>
      <c r="T20" s="275"/>
      <c r="U20" s="275"/>
      <c r="V20" s="275"/>
      <c r="W20" s="275"/>
    </row>
    <row r="21" spans="1:23" ht="14.25">
      <c r="A21" s="301">
        <v>230</v>
      </c>
      <c r="B21" s="302" t="s">
        <v>38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0"/>
      <c r="P21" s="275"/>
      <c r="Q21" s="275"/>
      <c r="R21" s="275"/>
      <c r="S21" s="275"/>
      <c r="T21" s="275"/>
      <c r="U21" s="275"/>
      <c r="V21" s="275"/>
      <c r="W21" s="275"/>
    </row>
    <row r="22" spans="1:23" ht="14.25">
      <c r="A22" s="304">
        <v>231</v>
      </c>
      <c r="B22" s="305" t="s">
        <v>39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6"/>
      <c r="P22" s="275"/>
      <c r="Q22" s="275"/>
      <c r="R22" s="275"/>
      <c r="S22" s="275"/>
      <c r="T22" s="275"/>
      <c r="U22" s="275"/>
      <c r="V22" s="275"/>
      <c r="W22" s="275"/>
    </row>
    <row r="23" spans="1:23" ht="14.25">
      <c r="A23" s="307"/>
      <c r="B23" s="308" t="s">
        <v>104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10"/>
      <c r="P23" s="275"/>
      <c r="Q23" s="275"/>
      <c r="R23" s="275"/>
      <c r="S23" s="275"/>
      <c r="T23" s="275"/>
      <c r="U23" s="275"/>
      <c r="V23" s="275"/>
      <c r="W23" s="275"/>
    </row>
    <row r="24" spans="1:23" ht="14.25">
      <c r="A24" s="203">
        <v>2</v>
      </c>
      <c r="B24" s="204" t="s">
        <v>20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7"/>
      <c r="P24" s="275"/>
      <c r="Q24" s="275"/>
      <c r="R24" s="275"/>
      <c r="S24" s="275"/>
      <c r="T24" s="275"/>
      <c r="U24" s="275"/>
      <c r="V24" s="275"/>
      <c r="W24" s="275"/>
    </row>
    <row r="25" spans="1:23" ht="14.25">
      <c r="A25" s="298">
        <v>600</v>
      </c>
      <c r="B25" s="299" t="s">
        <v>5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300"/>
      <c r="P25" s="275"/>
      <c r="Q25" s="275"/>
      <c r="R25" s="275"/>
      <c r="S25" s="275"/>
      <c r="T25" s="275"/>
      <c r="U25" s="275"/>
      <c r="V25" s="275"/>
      <c r="W25" s="275"/>
    </row>
    <row r="26" spans="1:23" ht="14.25">
      <c r="A26" s="301">
        <v>601</v>
      </c>
      <c r="B26" s="302" t="s">
        <v>32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3"/>
      <c r="P26" s="275"/>
      <c r="Q26" s="275"/>
      <c r="R26" s="275"/>
      <c r="S26" s="275"/>
      <c r="T26" s="275"/>
      <c r="U26" s="275"/>
      <c r="V26" s="275"/>
      <c r="W26" s="275"/>
    </row>
    <row r="27" spans="1:23" ht="14.25">
      <c r="A27" s="301">
        <v>602</v>
      </c>
      <c r="B27" s="302" t="s">
        <v>53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3"/>
      <c r="P27" s="275"/>
      <c r="Q27" s="275"/>
      <c r="R27" s="275"/>
      <c r="S27" s="275"/>
      <c r="T27" s="275"/>
      <c r="U27" s="275"/>
      <c r="V27" s="275"/>
      <c r="W27" s="275"/>
    </row>
    <row r="28" spans="1:23" ht="14.25">
      <c r="A28" s="301">
        <v>603</v>
      </c>
      <c r="B28" s="302" t="s">
        <v>6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3"/>
      <c r="P28" s="275"/>
      <c r="Q28" s="275"/>
      <c r="R28" s="275"/>
      <c r="S28" s="275"/>
      <c r="T28" s="275"/>
      <c r="U28" s="275"/>
      <c r="V28" s="275"/>
      <c r="W28" s="275"/>
    </row>
    <row r="29" spans="1:23" ht="14.25">
      <c r="A29" s="301">
        <v>604</v>
      </c>
      <c r="B29" s="302" t="s">
        <v>33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3"/>
      <c r="P29" s="275"/>
      <c r="Q29" s="275"/>
      <c r="R29" s="275"/>
      <c r="S29" s="275"/>
      <c r="T29" s="275"/>
      <c r="U29" s="275"/>
      <c r="V29" s="275"/>
      <c r="W29" s="275"/>
    </row>
    <row r="30" spans="1:23" ht="14.25">
      <c r="A30" s="301">
        <v>605</v>
      </c>
      <c r="B30" s="302" t="s">
        <v>34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3"/>
      <c r="P30" s="275"/>
      <c r="Q30" s="275"/>
      <c r="R30" s="275"/>
      <c r="S30" s="275"/>
      <c r="T30" s="275"/>
      <c r="U30" s="275"/>
      <c r="V30" s="275"/>
      <c r="W30" s="275"/>
    </row>
    <row r="31" spans="1:23" ht="14.25">
      <c r="A31" s="301">
        <v>606</v>
      </c>
      <c r="B31" s="302" t="s">
        <v>35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3"/>
      <c r="P31" s="275"/>
      <c r="Q31" s="275"/>
      <c r="R31" s="275"/>
      <c r="S31" s="275"/>
      <c r="T31" s="275"/>
      <c r="U31" s="275"/>
      <c r="V31" s="275"/>
      <c r="W31" s="275"/>
    </row>
    <row r="32" spans="1:23" ht="14.25">
      <c r="A32" s="301">
        <v>230</v>
      </c>
      <c r="B32" s="302" t="s">
        <v>37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3"/>
      <c r="P32" s="275"/>
      <c r="Q32" s="275"/>
      <c r="R32" s="275"/>
      <c r="S32" s="275"/>
      <c r="T32" s="275"/>
      <c r="U32" s="275"/>
      <c r="V32" s="275"/>
      <c r="W32" s="275"/>
    </row>
    <row r="33" spans="1:23" ht="14.25">
      <c r="A33" s="301">
        <v>231</v>
      </c>
      <c r="B33" s="302" t="s">
        <v>36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3"/>
      <c r="P33" s="275"/>
      <c r="Q33" s="275"/>
      <c r="R33" s="275"/>
      <c r="S33" s="275"/>
      <c r="T33" s="275"/>
      <c r="U33" s="275"/>
      <c r="V33" s="275"/>
      <c r="W33" s="275"/>
    </row>
    <row r="34" spans="1:23" ht="14.25">
      <c r="A34" s="301">
        <v>230</v>
      </c>
      <c r="B34" s="302" t="s">
        <v>38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3"/>
      <c r="P34" s="275"/>
      <c r="Q34" s="275"/>
      <c r="R34" s="275"/>
      <c r="S34" s="275"/>
      <c r="T34" s="275"/>
      <c r="U34" s="275"/>
      <c r="V34" s="275"/>
      <c r="W34" s="275"/>
    </row>
    <row r="35" spans="1:23" ht="14.25">
      <c r="A35" s="304">
        <v>231</v>
      </c>
      <c r="B35" s="305" t="s">
        <v>39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6"/>
      <c r="P35" s="275"/>
      <c r="Q35" s="275"/>
      <c r="R35" s="275"/>
      <c r="S35" s="275"/>
      <c r="T35" s="275"/>
      <c r="U35" s="275"/>
      <c r="V35" s="275"/>
      <c r="W35" s="275"/>
    </row>
    <row r="36" spans="1:23" ht="14.25">
      <c r="A36" s="307"/>
      <c r="B36" s="308" t="s">
        <v>105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10"/>
      <c r="P36" s="275"/>
      <c r="Q36" s="275"/>
      <c r="R36" s="275"/>
      <c r="S36" s="275"/>
      <c r="T36" s="275"/>
      <c r="U36" s="275"/>
      <c r="V36" s="275"/>
      <c r="W36" s="275"/>
    </row>
    <row r="37" spans="1:23" ht="14.25">
      <c r="A37" s="203">
        <v>3</v>
      </c>
      <c r="B37" s="204" t="s">
        <v>20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7"/>
      <c r="P37" s="275"/>
      <c r="Q37" s="275"/>
      <c r="R37" s="275"/>
      <c r="S37" s="275"/>
      <c r="T37" s="275"/>
      <c r="U37" s="275"/>
      <c r="V37" s="275"/>
      <c r="W37" s="275"/>
    </row>
    <row r="38" spans="1:23" ht="14.25">
      <c r="A38" s="298">
        <v>600</v>
      </c>
      <c r="B38" s="299" t="s">
        <v>5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300"/>
      <c r="P38" s="275"/>
      <c r="Q38" s="275"/>
      <c r="R38" s="275"/>
      <c r="S38" s="275"/>
      <c r="T38" s="275"/>
      <c r="U38" s="275"/>
      <c r="V38" s="275"/>
      <c r="W38" s="275"/>
    </row>
    <row r="39" spans="1:23" ht="14.25">
      <c r="A39" s="301">
        <v>601</v>
      </c>
      <c r="B39" s="302" t="s">
        <v>32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  <c r="P39" s="275"/>
      <c r="Q39" s="275"/>
      <c r="R39" s="275"/>
      <c r="S39" s="275"/>
      <c r="T39" s="275"/>
      <c r="U39" s="275"/>
      <c r="V39" s="275"/>
      <c r="W39" s="275"/>
    </row>
    <row r="40" spans="1:23" ht="14.25">
      <c r="A40" s="301">
        <v>602</v>
      </c>
      <c r="B40" s="302" t="s">
        <v>53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3"/>
      <c r="P40" s="275"/>
      <c r="Q40" s="275"/>
      <c r="R40" s="275"/>
      <c r="S40" s="275"/>
      <c r="T40" s="275"/>
      <c r="U40" s="275"/>
      <c r="V40" s="275"/>
      <c r="W40" s="275"/>
    </row>
    <row r="41" spans="1:23" ht="14.25">
      <c r="A41" s="301">
        <v>603</v>
      </c>
      <c r="B41" s="302" t="s">
        <v>6</v>
      </c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3"/>
      <c r="P41" s="275"/>
      <c r="Q41" s="275"/>
      <c r="R41" s="275"/>
      <c r="S41" s="275"/>
      <c r="T41" s="275"/>
      <c r="U41" s="275"/>
      <c r="V41" s="275"/>
      <c r="W41" s="275"/>
    </row>
    <row r="42" spans="1:23" ht="14.25">
      <c r="A42" s="301">
        <v>604</v>
      </c>
      <c r="B42" s="302" t="s">
        <v>33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3"/>
      <c r="P42" s="275"/>
      <c r="Q42" s="275"/>
      <c r="R42" s="275"/>
      <c r="S42" s="275"/>
      <c r="T42" s="275"/>
      <c r="U42" s="275"/>
      <c r="V42" s="275"/>
      <c r="W42" s="275"/>
    </row>
    <row r="43" spans="1:23" ht="14.25">
      <c r="A43" s="301">
        <v>605</v>
      </c>
      <c r="B43" s="302" t="s">
        <v>34</v>
      </c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275"/>
      <c r="Q43" s="275"/>
      <c r="R43" s="275"/>
      <c r="S43" s="275"/>
      <c r="T43" s="275"/>
      <c r="U43" s="275"/>
      <c r="V43" s="275"/>
      <c r="W43" s="275"/>
    </row>
    <row r="44" spans="1:23" ht="14.25">
      <c r="A44" s="301">
        <v>606</v>
      </c>
      <c r="B44" s="302" t="s">
        <v>35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3"/>
      <c r="P44" s="275"/>
      <c r="Q44" s="275"/>
      <c r="R44" s="275"/>
      <c r="S44" s="275"/>
      <c r="T44" s="275"/>
      <c r="U44" s="275"/>
      <c r="V44" s="275"/>
      <c r="W44" s="275"/>
    </row>
    <row r="45" spans="1:23" ht="14.25">
      <c r="A45" s="301">
        <v>230</v>
      </c>
      <c r="B45" s="302" t="s">
        <v>37</v>
      </c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3"/>
      <c r="P45" s="275"/>
      <c r="Q45" s="275"/>
      <c r="R45" s="275"/>
      <c r="S45" s="275"/>
      <c r="T45" s="275"/>
      <c r="U45" s="275"/>
      <c r="V45" s="275"/>
      <c r="W45" s="275"/>
    </row>
    <row r="46" spans="1:23" ht="14.25">
      <c r="A46" s="301">
        <v>231</v>
      </c>
      <c r="B46" s="302" t="s">
        <v>36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3"/>
      <c r="P46" s="275"/>
      <c r="Q46" s="275"/>
      <c r="R46" s="275"/>
      <c r="S46" s="275"/>
      <c r="T46" s="275"/>
      <c r="U46" s="275"/>
      <c r="V46" s="275"/>
      <c r="W46" s="275"/>
    </row>
    <row r="47" spans="1:23" ht="14.25">
      <c r="A47" s="301">
        <v>230</v>
      </c>
      <c r="B47" s="302" t="s">
        <v>38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3"/>
      <c r="P47" s="275"/>
      <c r="Q47" s="275"/>
      <c r="R47" s="275"/>
      <c r="S47" s="275"/>
      <c r="T47" s="275"/>
      <c r="U47" s="275"/>
      <c r="V47" s="275"/>
      <c r="W47" s="275"/>
    </row>
    <row r="48" spans="1:23" ht="14.25">
      <c r="A48" s="304">
        <v>231</v>
      </c>
      <c r="B48" s="305" t="s">
        <v>39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275"/>
      <c r="Q48" s="275"/>
      <c r="R48" s="275"/>
      <c r="S48" s="275"/>
      <c r="T48" s="275"/>
      <c r="U48" s="275"/>
      <c r="V48" s="275"/>
      <c r="W48" s="275"/>
    </row>
    <row r="49" spans="1:23" ht="14.25">
      <c r="A49" s="311"/>
      <c r="B49" s="308" t="s">
        <v>106</v>
      </c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10"/>
      <c r="P49" s="275"/>
      <c r="Q49" s="275"/>
      <c r="R49" s="275"/>
      <c r="S49" s="275"/>
      <c r="T49" s="275"/>
      <c r="U49" s="275"/>
      <c r="V49" s="275"/>
      <c r="W49" s="275"/>
    </row>
    <row r="50" spans="1:23" ht="15" thickBot="1">
      <c r="A50" s="604" t="s">
        <v>29</v>
      </c>
      <c r="B50" s="605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3"/>
      <c r="P50" s="275"/>
      <c r="Q50" s="275"/>
      <c r="R50" s="275"/>
      <c r="S50" s="275"/>
      <c r="T50" s="275"/>
      <c r="U50" s="275"/>
      <c r="V50" s="275"/>
      <c r="W50" s="275"/>
    </row>
    <row r="51" spans="1:23" ht="15" thickTop="1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</row>
    <row r="52" spans="1:23" ht="14.2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</row>
    <row r="53" spans="1:23" ht="12.75" customHeight="1">
      <c r="A53" s="561" t="s">
        <v>136</v>
      </c>
      <c r="B53" s="172" t="s">
        <v>54</v>
      </c>
      <c r="C53" s="172" t="s">
        <v>266</v>
      </c>
      <c r="D53" s="275"/>
      <c r="E53" s="173"/>
      <c r="F53" s="542" t="s">
        <v>135</v>
      </c>
      <c r="G53" s="172" t="s">
        <v>54</v>
      </c>
      <c r="H53" s="172" t="s">
        <v>281</v>
      </c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</row>
    <row r="54" spans="1:23" ht="14.25">
      <c r="A54" s="562"/>
      <c r="B54" s="172" t="s">
        <v>124</v>
      </c>
      <c r="C54" s="172"/>
      <c r="D54" s="275"/>
      <c r="E54" s="173"/>
      <c r="F54" s="542"/>
      <c r="G54" s="172" t="s">
        <v>124</v>
      </c>
      <c r="H54" s="172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</row>
    <row r="55" spans="1:23" ht="16.5" customHeight="1">
      <c r="A55" s="563"/>
      <c r="B55" s="172" t="s">
        <v>55</v>
      </c>
      <c r="C55" s="375" t="s">
        <v>283</v>
      </c>
      <c r="D55" s="275"/>
      <c r="E55" s="173"/>
      <c r="F55" s="542"/>
      <c r="G55" s="172" t="s">
        <v>55</v>
      </c>
      <c r="H55" s="375" t="s">
        <v>280</v>
      </c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</row>
    <row r="56" spans="1:23" ht="14.25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</row>
    <row r="57" spans="1:23" ht="14.25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</row>
    <row r="58" spans="1:23" ht="14.25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</row>
    <row r="59" spans="1:23" ht="14.25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</row>
    <row r="60" spans="1:23" ht="14.25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</row>
    <row r="61" spans="1:23" ht="14.25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</row>
    <row r="62" spans="1:23" ht="14.25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</row>
    <row r="63" spans="1:23" ht="14.25">
      <c r="A63" s="275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</row>
    <row r="64" spans="1:23" ht="14.25">
      <c r="A64" s="275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</row>
    <row r="65" spans="1:23" ht="14.25">
      <c r="A65" s="275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</row>
    <row r="66" spans="1:23" ht="14.25">
      <c r="A66" s="275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</row>
    <row r="67" spans="1:23" ht="14.25">
      <c r="A67" s="275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</row>
    <row r="68" spans="1:23" ht="14.25">
      <c r="A68" s="275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</row>
    <row r="69" spans="1:23" ht="14.25">
      <c r="A69" s="275"/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</row>
    <row r="70" spans="1:23" ht="14.25">
      <c r="A70" s="275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</row>
    <row r="71" spans="1:23" ht="14.25">
      <c r="A71" s="275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</row>
    <row r="72" spans="1:23" ht="14.25">
      <c r="A72" s="275"/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</row>
    <row r="73" spans="1:23" ht="14.25">
      <c r="A73" s="275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</row>
    <row r="74" spans="1:23" ht="14.25">
      <c r="A74" s="275"/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</row>
    <row r="75" spans="1:23" ht="14.25">
      <c r="A75" s="275"/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</row>
    <row r="76" spans="1:23" ht="14.25">
      <c r="A76" s="275"/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</row>
    <row r="77" spans="1:23" ht="14.25">
      <c r="A77" s="275"/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</row>
    <row r="78" spans="1:23" ht="14.25">
      <c r="A78" s="275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</row>
    <row r="79" spans="1:23" ht="14.25">
      <c r="A79" s="275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</row>
    <row r="80" spans="1:23" ht="14.25">
      <c r="A80" s="275"/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</row>
    <row r="81" spans="1:23" ht="14.25">
      <c r="A81" s="275"/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</row>
    <row r="82" spans="1:23" ht="14.25">
      <c r="A82" s="275"/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</row>
    <row r="83" spans="1:23" ht="14.25">
      <c r="A83" s="275"/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</row>
    <row r="84" spans="1:23" ht="14.25">
      <c r="A84" s="275"/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</row>
    <row r="85" spans="1:23" ht="14.25">
      <c r="A85" s="275"/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</row>
    <row r="86" spans="1:23" ht="14.25">
      <c r="A86" s="275"/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</row>
    <row r="87" spans="1:23" ht="14.25">
      <c r="A87" s="275"/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</row>
    <row r="88" spans="1:23" ht="14.25">
      <c r="A88" s="275"/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</row>
    <row r="89" spans="1:23" ht="14.25">
      <c r="A89" s="275"/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</row>
    <row r="90" spans="1:23" ht="14.25">
      <c r="A90" s="275"/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</row>
    <row r="91" spans="1:23" ht="14.25">
      <c r="A91" s="275"/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</row>
    <row r="92" spans="1:23" ht="14.25">
      <c r="A92" s="275"/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</row>
    <row r="93" spans="1:23" ht="14.25">
      <c r="A93" s="275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</row>
    <row r="94" spans="1:23" ht="14.25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</row>
    <row r="95" spans="1:23" ht="14.25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</row>
    <row r="96" spans="1:23" ht="14.25">
      <c r="A96" s="275"/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</row>
    <row r="97" spans="1:23" ht="14.25">
      <c r="A97" s="275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</row>
    <row r="98" spans="1:23" ht="14.2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</row>
    <row r="99" spans="1:23" ht="14.2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</row>
    <row r="100" spans="1:23" ht="14.2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</row>
    <row r="101" spans="1:23" ht="14.2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</row>
    <row r="102" spans="1:23" ht="14.2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</row>
    <row r="103" spans="1:23" ht="14.2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</row>
    <row r="104" spans="1:23" ht="14.2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</row>
    <row r="105" spans="1:23" ht="14.2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</row>
    <row r="106" spans="1:23" ht="14.2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</row>
    <row r="107" spans="1:23" ht="14.2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</row>
    <row r="108" spans="1:23" ht="14.2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</row>
    <row r="109" spans="1:23" ht="14.2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</row>
    <row r="110" spans="1:23" ht="14.2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</row>
    <row r="111" spans="1:23" ht="14.25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</row>
    <row r="112" spans="1:23" ht="14.25">
      <c r="A112" s="275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</row>
    <row r="113" spans="1:23" ht="14.25">
      <c r="A113" s="275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</row>
    <row r="114" spans="1:23" ht="14.25">
      <c r="A114" s="275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</row>
    <row r="115" spans="1:23" ht="14.25">
      <c r="A115" s="275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</row>
    <row r="116" spans="1:23" ht="14.25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</row>
    <row r="117" spans="1:23" ht="14.25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</row>
    <row r="118" spans="1:23" ht="14.25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</row>
    <row r="119" spans="1:23" ht="14.25">
      <c r="A119" s="275"/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</row>
    <row r="120" spans="1:23" ht="14.25">
      <c r="A120" s="275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</row>
    <row r="121" spans="1:23" ht="14.25">
      <c r="A121" s="275"/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</row>
    <row r="122" spans="1:23" ht="14.25">
      <c r="A122" s="275"/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</row>
    <row r="123" spans="1:23" ht="14.25">
      <c r="A123" s="275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</row>
    <row r="124" spans="1:23" ht="14.25">
      <c r="A124" s="275"/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</row>
    <row r="125" spans="1:23" ht="14.25">
      <c r="A125" s="275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</row>
    <row r="126" spans="1:23" ht="14.25">
      <c r="A126" s="275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</row>
    <row r="127" spans="1:23" ht="14.25">
      <c r="A127" s="275"/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</row>
    <row r="128" spans="1:23" ht="14.25">
      <c r="A128" s="275"/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</row>
    <row r="129" spans="1:23" ht="14.25">
      <c r="A129" s="275"/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</row>
    <row r="130" spans="1:23" ht="14.25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</row>
    <row r="131" spans="1:23" ht="14.25">
      <c r="A131" s="275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</row>
    <row r="132" spans="1:23" ht="14.25">
      <c r="A132" s="275"/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</row>
    <row r="133" spans="1:23" ht="14.25">
      <c r="A133" s="275"/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</row>
    <row r="134" spans="1:23" ht="14.25">
      <c r="A134" s="275"/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</row>
    <row r="135" spans="1:23" ht="14.25">
      <c r="A135" s="275"/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</row>
    <row r="136" spans="1:23" ht="14.25">
      <c r="A136" s="275"/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</row>
    <row r="137" spans="1:23" ht="14.25">
      <c r="A137" s="275"/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</row>
    <row r="138" spans="1:23" ht="14.25">
      <c r="A138" s="275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</row>
    <row r="139" spans="1:23" ht="14.25">
      <c r="A139" s="275"/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</row>
    <row r="140" spans="1:23" ht="14.25">
      <c r="A140" s="275"/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</row>
    <row r="141" spans="1:23" ht="14.25">
      <c r="A141" s="275"/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</row>
    <row r="142" spans="1:23" ht="14.25">
      <c r="A142" s="275"/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</row>
    <row r="143" spans="1:23" ht="14.25">
      <c r="A143" s="275"/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</row>
    <row r="144" spans="1:23" ht="14.25">
      <c r="A144" s="275"/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</row>
    <row r="145" spans="1:23" ht="14.25">
      <c r="A145" s="275"/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</row>
    <row r="146" spans="1:23" ht="14.25">
      <c r="A146" s="275"/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</row>
    <row r="147" spans="1:23" ht="14.25">
      <c r="A147" s="275"/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</row>
    <row r="148" spans="1:23" ht="14.25">
      <c r="A148" s="275"/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</row>
    <row r="149" spans="1:23" ht="14.25">
      <c r="A149" s="275"/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</row>
    <row r="150" spans="1:23" ht="14.25">
      <c r="A150" s="275"/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</row>
    <row r="151" spans="1:23" ht="14.25">
      <c r="A151" s="275"/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</row>
    <row r="152" spans="1:23" ht="14.25">
      <c r="A152" s="275"/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</row>
    <row r="153" spans="1:23" ht="14.25">
      <c r="A153" s="275"/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</row>
    <row r="154" spans="1:23" ht="14.25">
      <c r="A154" s="275"/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</row>
    <row r="155" spans="1:23" ht="14.25">
      <c r="A155" s="275"/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</row>
    <row r="156" spans="1:23" ht="14.25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</row>
    <row r="157" spans="1:23" ht="14.25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</row>
    <row r="158" spans="1:23" ht="14.25">
      <c r="A158" s="275"/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</row>
    <row r="159" spans="1:23" ht="14.25">
      <c r="A159" s="275"/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</row>
    <row r="160" spans="1:23" ht="14.25">
      <c r="A160" s="275"/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</row>
    <row r="161" spans="1:23" ht="14.25">
      <c r="A161" s="275"/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</row>
    <row r="162" spans="1:23" ht="14.25">
      <c r="A162" s="275"/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</row>
    <row r="163" spans="1:23" ht="14.25">
      <c r="A163" s="275"/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</row>
    <row r="164" spans="1:23" ht="14.25">
      <c r="A164" s="275"/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</row>
    <row r="165" spans="1:23" ht="14.25">
      <c r="A165" s="275"/>
      <c r="B165" s="275"/>
      <c r="C165" s="275"/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</row>
    <row r="166" spans="1:23" ht="14.25">
      <c r="A166" s="275"/>
      <c r="B166" s="275"/>
      <c r="C166" s="275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</row>
    <row r="167" spans="1:23" ht="14.25">
      <c r="A167" s="275"/>
      <c r="B167" s="275"/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</row>
    <row r="168" spans="1:23" ht="14.25">
      <c r="A168" s="275"/>
      <c r="B168" s="275"/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</row>
    <row r="169" spans="1:23" ht="14.25">
      <c r="A169" s="275"/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</row>
    <row r="170" spans="1:23" ht="14.25">
      <c r="A170" s="275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</row>
    <row r="171" spans="1:23" ht="14.25">
      <c r="A171" s="275"/>
      <c r="B171" s="275"/>
      <c r="C171" s="275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</row>
    <row r="172" spans="1:23" ht="14.25">
      <c r="A172" s="275"/>
      <c r="B172" s="275"/>
      <c r="C172" s="275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</row>
    <row r="173" spans="1:23" ht="14.25">
      <c r="A173" s="275"/>
      <c r="B173" s="275"/>
      <c r="C173" s="275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</row>
    <row r="174" spans="1:23" ht="14.25">
      <c r="A174" s="275"/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</row>
    <row r="175" spans="1:23" ht="14.25">
      <c r="A175" s="275"/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</row>
    <row r="176" spans="1:23" ht="14.25">
      <c r="A176" s="275"/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</row>
    <row r="177" spans="1:23" ht="14.25">
      <c r="A177" s="275"/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</row>
    <row r="178" spans="1:23" ht="14.25">
      <c r="A178" s="275"/>
      <c r="B178" s="275"/>
      <c r="C178" s="275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</row>
    <row r="179" spans="1:23" ht="14.25">
      <c r="A179" s="275"/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</row>
  </sheetData>
  <sheetProtection/>
  <mergeCells count="4">
    <mergeCell ref="A50:B50"/>
    <mergeCell ref="A53:A55"/>
    <mergeCell ref="F53:F55"/>
    <mergeCell ref="N9:O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0" r:id="rId1"/>
  <headerFooter alignWithMargins="0">
    <oddFooter>&amp;R1.A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workbookViewId="0" topLeftCell="A1">
      <selection activeCell="X27" sqref="X27"/>
    </sheetView>
  </sheetViews>
  <sheetFormatPr defaultColWidth="9.140625" defaultRowHeight="12.75"/>
  <cols>
    <col min="1" max="1" width="5.8515625" style="12" customWidth="1"/>
    <col min="2" max="2" width="7.140625" style="12" customWidth="1"/>
    <col min="3" max="3" width="10.421875" style="12" customWidth="1"/>
    <col min="4" max="4" width="26.28125" style="12" customWidth="1"/>
    <col min="5" max="5" width="5.00390625" style="12" customWidth="1"/>
    <col min="6" max="6" width="8.421875" style="12" customWidth="1"/>
    <col min="7" max="7" width="5.57421875" style="12" customWidth="1"/>
    <col min="8" max="8" width="6.7109375" style="12" customWidth="1"/>
    <col min="9" max="9" width="10.421875" style="12" customWidth="1"/>
    <col min="10" max="10" width="24.421875" style="12" customWidth="1"/>
    <col min="11" max="11" width="9.140625" style="12" customWidth="1"/>
    <col min="12" max="12" width="7.421875" style="12" customWidth="1"/>
    <col min="13" max="14" width="6.8515625" style="12" customWidth="1"/>
    <col min="15" max="15" width="7.8515625" style="12" customWidth="1"/>
    <col min="16" max="16" width="11.00390625" style="12" customWidth="1"/>
    <col min="17" max="20" width="9.140625" style="12" customWidth="1"/>
    <col min="21" max="21" width="16.421875" style="12" customWidth="1"/>
    <col min="22" max="16384" width="9.140625" style="12" customWidth="1"/>
  </cols>
  <sheetData>
    <row r="1" spans="1:23" s="15" customFormat="1" ht="14.25" customHeight="1">
      <c r="A1" s="12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23" ht="12.75">
      <c r="A2" s="18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</row>
    <row r="3" spans="1:23" ht="23.25" customHeight="1">
      <c r="A3" s="329" t="s">
        <v>160</v>
      </c>
      <c r="B3" s="329"/>
      <c r="C3" s="330"/>
      <c r="D3" s="330"/>
      <c r="E3" s="330"/>
      <c r="F3" s="330"/>
      <c r="G3" s="330"/>
      <c r="H3" s="330"/>
      <c r="I3" s="330"/>
      <c r="J3" s="331"/>
      <c r="K3" s="331"/>
      <c r="L3" s="331"/>
      <c r="M3" s="331"/>
      <c r="N3" s="331"/>
      <c r="O3" s="332"/>
      <c r="P3" s="264"/>
      <c r="Q3" s="337"/>
      <c r="R3" s="369" t="str">
        <f>'P1. Te Ardhurat e Veta'!I5</f>
        <v>PBA 2023-2025</v>
      </c>
      <c r="S3" s="317"/>
      <c r="T3" s="317"/>
      <c r="U3" s="317"/>
      <c r="V3" s="317"/>
      <c r="W3" s="317"/>
    </row>
    <row r="4" spans="1:23" ht="21.75" customHeight="1">
      <c r="A4" s="333" t="s">
        <v>80</v>
      </c>
      <c r="B4" s="333"/>
      <c r="C4" s="333"/>
      <c r="D4" s="333"/>
      <c r="E4" s="333"/>
      <c r="F4" s="333"/>
      <c r="G4" s="333"/>
      <c r="H4" s="333"/>
      <c r="I4" s="333"/>
      <c r="J4" s="334"/>
      <c r="K4" s="334"/>
      <c r="L4" s="335"/>
      <c r="M4" s="331"/>
      <c r="N4" s="336"/>
      <c r="O4" s="336"/>
      <c r="P4" s="331"/>
      <c r="Q4" s="331"/>
      <c r="R4" s="317"/>
      <c r="S4" s="317"/>
      <c r="T4" s="317"/>
      <c r="U4" s="317"/>
      <c r="V4" s="317"/>
      <c r="W4" s="317"/>
    </row>
    <row r="5" spans="1:23" ht="12.7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</row>
    <row r="6" spans="1:24" s="5" customFormat="1" ht="12" customHeight="1">
      <c r="A6" s="247"/>
      <c r="B6" s="198"/>
      <c r="C6" s="199"/>
      <c r="D6" s="200" t="s">
        <v>4</v>
      </c>
      <c r="E6" s="370" t="s">
        <v>3</v>
      </c>
      <c r="F6" s="370"/>
      <c r="G6" s="370"/>
      <c r="H6" s="371"/>
      <c r="I6" s="197"/>
      <c r="J6" s="197"/>
      <c r="M6" s="134"/>
      <c r="O6" s="195"/>
      <c r="P6" s="246"/>
      <c r="Q6" s="201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202" t="s">
        <v>130</v>
      </c>
      <c r="C7" s="203"/>
      <c r="D7" s="376">
        <v>1095001</v>
      </c>
      <c r="E7" s="203" t="s">
        <v>197</v>
      </c>
      <c r="F7" s="203"/>
      <c r="G7" s="203"/>
      <c r="H7" s="204"/>
      <c r="I7" s="195"/>
      <c r="J7" s="195"/>
      <c r="K7" s="195"/>
      <c r="O7" s="195"/>
      <c r="P7" s="246"/>
      <c r="Q7" s="193"/>
      <c r="R7" s="193"/>
      <c r="S7" s="193"/>
      <c r="T7" s="193"/>
      <c r="U7" s="193"/>
      <c r="V7" s="193"/>
      <c r="W7" s="193"/>
      <c r="X7" s="193"/>
    </row>
    <row r="8" spans="1:23" ht="13.5" thickBot="1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</row>
    <row r="9" spans="1:24" s="18" customFormat="1" ht="35.25" customHeight="1">
      <c r="A9" s="615" t="s">
        <v>140</v>
      </c>
      <c r="B9" s="617" t="s">
        <v>141</v>
      </c>
      <c r="C9" s="617" t="s">
        <v>101</v>
      </c>
      <c r="D9" s="617" t="s">
        <v>142</v>
      </c>
      <c r="E9" s="619" t="s">
        <v>81</v>
      </c>
      <c r="F9" s="619" t="s">
        <v>31</v>
      </c>
      <c r="G9" s="617" t="s">
        <v>82</v>
      </c>
      <c r="H9" s="617" t="s">
        <v>143</v>
      </c>
      <c r="I9" s="621" t="s">
        <v>144</v>
      </c>
      <c r="J9" s="623" t="s">
        <v>145</v>
      </c>
      <c r="K9" s="318" t="s">
        <v>146</v>
      </c>
      <c r="L9" s="625" t="s">
        <v>147</v>
      </c>
      <c r="M9" s="625" t="s">
        <v>188</v>
      </c>
      <c r="N9" s="613" t="s">
        <v>149</v>
      </c>
      <c r="O9" s="613" t="s">
        <v>255</v>
      </c>
      <c r="P9" s="613" t="s">
        <v>268</v>
      </c>
      <c r="Q9" s="613"/>
      <c r="R9" s="613" t="s">
        <v>192</v>
      </c>
      <c r="S9" s="613" t="s">
        <v>256</v>
      </c>
      <c r="T9" s="613" t="s">
        <v>269</v>
      </c>
      <c r="U9" s="611" t="s">
        <v>270</v>
      </c>
      <c r="V9" s="319"/>
      <c r="W9" s="319"/>
      <c r="X9" s="319"/>
    </row>
    <row r="10" spans="1:24" s="18" customFormat="1" ht="35.25" customHeight="1" thickBot="1">
      <c r="A10" s="616"/>
      <c r="B10" s="618"/>
      <c r="C10" s="618"/>
      <c r="D10" s="618"/>
      <c r="E10" s="620"/>
      <c r="F10" s="620"/>
      <c r="G10" s="618"/>
      <c r="H10" s="618"/>
      <c r="I10" s="622"/>
      <c r="J10" s="624"/>
      <c r="K10" s="320" t="s">
        <v>150</v>
      </c>
      <c r="L10" s="626"/>
      <c r="M10" s="626"/>
      <c r="N10" s="614"/>
      <c r="O10" s="614"/>
      <c r="P10" s="322" t="s">
        <v>151</v>
      </c>
      <c r="Q10" s="322" t="s">
        <v>152</v>
      </c>
      <c r="R10" s="614"/>
      <c r="S10" s="614"/>
      <c r="T10" s="614"/>
      <c r="U10" s="612"/>
      <c r="V10" s="319"/>
      <c r="W10" s="319"/>
      <c r="X10" s="319"/>
    </row>
    <row r="11" spans="1:24" s="517" customFormat="1" ht="24.75" customHeight="1">
      <c r="A11" s="511" t="s">
        <v>237</v>
      </c>
      <c r="B11" s="512" t="s">
        <v>238</v>
      </c>
      <c r="C11" s="512" t="s">
        <v>239</v>
      </c>
      <c r="D11" s="513" t="s">
        <v>240</v>
      </c>
      <c r="E11" s="514" t="s">
        <v>241</v>
      </c>
      <c r="F11" s="514" t="s">
        <v>195</v>
      </c>
      <c r="G11" s="514" t="s">
        <v>243</v>
      </c>
      <c r="H11" s="514" t="s">
        <v>242</v>
      </c>
      <c r="I11" s="506" t="s">
        <v>245</v>
      </c>
      <c r="J11" s="515" t="s">
        <v>244</v>
      </c>
      <c r="K11" s="507"/>
      <c r="L11" s="508"/>
      <c r="M11" s="508"/>
      <c r="N11" s="520"/>
      <c r="O11" s="520"/>
      <c r="P11" s="521"/>
      <c r="Q11" s="521"/>
      <c r="R11" s="521">
        <v>1000</v>
      </c>
      <c r="S11" s="521">
        <v>1000</v>
      </c>
      <c r="T11" s="521">
        <v>1200</v>
      </c>
      <c r="U11" s="522"/>
      <c r="V11" s="516"/>
      <c r="W11" s="516"/>
      <c r="X11" s="516"/>
    </row>
    <row r="12" spans="1:24" s="517" customFormat="1" ht="24.75" customHeight="1">
      <c r="A12" s="511" t="s">
        <v>237</v>
      </c>
      <c r="B12" s="512" t="s">
        <v>238</v>
      </c>
      <c r="C12" s="512" t="s">
        <v>239</v>
      </c>
      <c r="D12" s="513" t="s">
        <v>240</v>
      </c>
      <c r="E12" s="514" t="s">
        <v>241</v>
      </c>
      <c r="F12" s="514" t="s">
        <v>195</v>
      </c>
      <c r="G12" s="514" t="s">
        <v>243</v>
      </c>
      <c r="H12" s="514" t="s">
        <v>242</v>
      </c>
      <c r="I12" s="524" t="s">
        <v>258</v>
      </c>
      <c r="J12" s="515" t="s">
        <v>271</v>
      </c>
      <c r="K12" s="507"/>
      <c r="L12" s="508"/>
      <c r="M12" s="508"/>
      <c r="N12" s="507"/>
      <c r="O12" s="507"/>
      <c r="P12" s="509">
        <v>2000</v>
      </c>
      <c r="Q12" s="509"/>
      <c r="R12" s="509">
        <v>1000</v>
      </c>
      <c r="S12" s="509">
        <v>1000</v>
      </c>
      <c r="T12" s="509">
        <v>800</v>
      </c>
      <c r="U12" s="510"/>
      <c r="V12" s="516"/>
      <c r="W12" s="516"/>
      <c r="X12" s="516"/>
    </row>
    <row r="13" spans="1:24" s="517" customFormat="1" ht="24.75" customHeight="1">
      <c r="A13" s="511" t="s">
        <v>237</v>
      </c>
      <c r="B13" s="512" t="s">
        <v>238</v>
      </c>
      <c r="C13" s="512" t="s">
        <v>239</v>
      </c>
      <c r="D13" s="513" t="s">
        <v>240</v>
      </c>
      <c r="E13" s="514" t="s">
        <v>253</v>
      </c>
      <c r="F13" s="514" t="s">
        <v>195</v>
      </c>
      <c r="G13" s="514" t="s">
        <v>243</v>
      </c>
      <c r="H13" s="514" t="s">
        <v>242</v>
      </c>
      <c r="I13" s="515" t="s">
        <v>257</v>
      </c>
      <c r="J13" s="515" t="s">
        <v>254</v>
      </c>
      <c r="K13" s="507"/>
      <c r="L13" s="508"/>
      <c r="M13" s="508"/>
      <c r="N13" s="507"/>
      <c r="O13" s="507"/>
      <c r="P13" s="509">
        <v>10000</v>
      </c>
      <c r="Q13" s="509"/>
      <c r="R13" s="509"/>
      <c r="S13" s="509"/>
      <c r="T13" s="509"/>
      <c r="U13" s="510"/>
      <c r="V13" s="516"/>
      <c r="W13" s="516"/>
      <c r="X13" s="516"/>
    </row>
    <row r="14" spans="1:24" s="505" customFormat="1" ht="24.75" customHeight="1">
      <c r="A14" s="498"/>
      <c r="B14" s="486"/>
      <c r="C14" s="487"/>
      <c r="D14" s="488"/>
      <c r="E14" s="489"/>
      <c r="F14" s="477"/>
      <c r="G14" s="490"/>
      <c r="H14" s="477"/>
      <c r="I14" s="419"/>
      <c r="J14" s="500"/>
      <c r="K14" s="499"/>
      <c r="L14" s="501"/>
      <c r="M14" s="501"/>
      <c r="N14" s="478"/>
      <c r="O14" s="478"/>
      <c r="P14" s="478"/>
      <c r="Q14" s="502"/>
      <c r="R14" s="502"/>
      <c r="S14" s="502"/>
      <c r="T14" s="502"/>
      <c r="U14" s="503"/>
      <c r="V14" s="504"/>
      <c r="W14" s="504"/>
      <c r="X14" s="504"/>
    </row>
    <row r="15" spans="1:24" ht="24.75" customHeight="1" thickBot="1">
      <c r="A15" s="491"/>
      <c r="B15" s="492"/>
      <c r="C15" s="493"/>
      <c r="D15" s="494"/>
      <c r="E15" s="495"/>
      <c r="F15" s="479"/>
      <c r="G15" s="496"/>
      <c r="H15" s="479"/>
      <c r="I15" s="480"/>
      <c r="J15" s="481"/>
      <c r="K15" s="480"/>
      <c r="L15" s="482"/>
      <c r="M15" s="482"/>
      <c r="N15" s="483"/>
      <c r="O15" s="483"/>
      <c r="P15" s="483"/>
      <c r="Q15" s="484"/>
      <c r="R15" s="484"/>
      <c r="S15" s="484"/>
      <c r="T15" s="484"/>
      <c r="U15" s="485"/>
      <c r="V15" s="255"/>
      <c r="W15" s="255"/>
      <c r="X15" s="255"/>
    </row>
    <row r="16" spans="1:23" ht="12.75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</row>
    <row r="17" spans="1:23" ht="12.7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23" ht="15">
      <c r="A18" s="54" t="s">
        <v>153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</row>
    <row r="19" spans="1:23" ht="12.75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255"/>
      <c r="O19" s="317"/>
      <c r="P19" s="317"/>
      <c r="Q19" s="317"/>
      <c r="R19" s="317"/>
      <c r="S19" s="317"/>
      <c r="T19" s="317"/>
      <c r="U19" s="317"/>
      <c r="V19" s="317"/>
      <c r="W19" s="317"/>
    </row>
    <row r="20" spans="1:23" ht="12.75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</row>
    <row r="21" spans="2:23" s="11" customFormat="1" ht="60" customHeight="1">
      <c r="B21" s="608" t="s">
        <v>136</v>
      </c>
      <c r="C21" s="190" t="s">
        <v>54</v>
      </c>
      <c r="D21" s="172" t="s">
        <v>266</v>
      </c>
      <c r="E21" s="317"/>
      <c r="F21" s="187"/>
      <c r="H21" s="608" t="s">
        <v>135</v>
      </c>
      <c r="I21" s="190" t="s">
        <v>54</v>
      </c>
      <c r="J21" s="268" t="s">
        <v>281</v>
      </c>
      <c r="O21" s="274"/>
      <c r="P21" s="274"/>
      <c r="Q21" s="274"/>
      <c r="R21" s="274"/>
      <c r="S21" s="274"/>
      <c r="T21" s="274"/>
      <c r="U21" s="274"/>
      <c r="V21" s="274"/>
      <c r="W21" s="274"/>
    </row>
    <row r="22" spans="2:23" s="11" customFormat="1" ht="15.75" customHeight="1">
      <c r="B22" s="609"/>
      <c r="C22" s="190" t="s">
        <v>124</v>
      </c>
      <c r="D22" s="172"/>
      <c r="E22" s="317"/>
      <c r="F22" s="187"/>
      <c r="H22" s="609"/>
      <c r="I22" s="190" t="s">
        <v>124</v>
      </c>
      <c r="J22" s="268"/>
      <c r="O22" s="274"/>
      <c r="P22" s="274"/>
      <c r="Q22" s="274"/>
      <c r="R22" s="274"/>
      <c r="S22" s="274"/>
      <c r="T22" s="274"/>
      <c r="U22" s="274"/>
      <c r="V22" s="274"/>
      <c r="W22" s="274"/>
    </row>
    <row r="23" spans="2:23" s="11" customFormat="1" ht="16.5" customHeight="1">
      <c r="B23" s="610"/>
      <c r="C23" s="190" t="s">
        <v>55</v>
      </c>
      <c r="D23" s="375" t="s">
        <v>280</v>
      </c>
      <c r="E23" s="317"/>
      <c r="F23" s="187"/>
      <c r="H23" s="610"/>
      <c r="I23" s="190" t="s">
        <v>55</v>
      </c>
      <c r="J23" s="375" t="s">
        <v>280</v>
      </c>
      <c r="O23" s="274"/>
      <c r="P23" s="274"/>
      <c r="Q23" s="274"/>
      <c r="R23" s="274"/>
      <c r="S23" s="274"/>
      <c r="T23" s="274"/>
      <c r="U23" s="274"/>
      <c r="V23" s="274"/>
      <c r="W23" s="274"/>
    </row>
    <row r="24" spans="1:23" ht="12.75" customHeight="1">
      <c r="A24" s="317"/>
      <c r="B24" s="317"/>
      <c r="C24" s="317"/>
      <c r="D24" s="317"/>
      <c r="E24" s="317"/>
      <c r="F24" s="317"/>
      <c r="G24" s="317"/>
      <c r="H24" s="317"/>
      <c r="O24" s="317"/>
      <c r="P24" s="317"/>
      <c r="Q24" s="317"/>
      <c r="R24" s="317"/>
      <c r="S24" s="317"/>
      <c r="T24" s="317"/>
      <c r="U24" s="317"/>
      <c r="V24" s="317"/>
      <c r="W24" s="317"/>
    </row>
    <row r="25" spans="1:23" ht="12.75">
      <c r="A25" s="317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</row>
    <row r="26" spans="1:23" ht="12.75">
      <c r="A26" s="317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</row>
    <row r="27" spans="1:23" ht="12.75">
      <c r="A27" s="317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</row>
    <row r="28" spans="1:23" ht="12.75">
      <c r="A28" s="317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</row>
    <row r="29" spans="1:23" ht="12.75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</row>
    <row r="30" spans="1:23" ht="12.75">
      <c r="A30" s="317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</row>
    <row r="31" spans="1:23" ht="12.75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</row>
    <row r="32" spans="1:23" ht="12.75" customHeight="1">
      <c r="A32" s="317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</row>
    <row r="33" spans="1:23" ht="12.75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</row>
    <row r="34" spans="1:23" ht="12.75">
      <c r="A34" s="317"/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</row>
    <row r="35" spans="1:23" ht="12.75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</row>
    <row r="36" spans="1:23" ht="12.75">
      <c r="A36" s="317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</row>
    <row r="37" spans="1:23" ht="12.75">
      <c r="A37" s="317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</row>
    <row r="38" spans="1:23" ht="12.75">
      <c r="A38" s="317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</row>
    <row r="39" spans="1:23" ht="12.7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</row>
    <row r="40" spans="1:23" ht="12.75" customHeight="1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</row>
    <row r="41" spans="1:23" ht="12.75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</row>
    <row r="42" spans="1:23" ht="12.75">
      <c r="A42" s="317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</row>
    <row r="43" spans="1:23" ht="12.75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</row>
    <row r="44" spans="1:23" ht="12.75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</row>
    <row r="45" spans="1:23" ht="12.75">
      <c r="A45" s="317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</row>
    <row r="46" spans="1:23" ht="12.75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</row>
    <row r="47" spans="1:23" ht="12.7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</row>
    <row r="48" spans="1:23" ht="12.75" customHeight="1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</row>
    <row r="49" spans="1:23" ht="12.75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</row>
    <row r="50" spans="1:23" ht="12.75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</row>
    <row r="51" spans="1:23" ht="12.75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</row>
    <row r="52" spans="1:23" ht="12.75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</row>
    <row r="53" spans="1:23" ht="12.75">
      <c r="A53" s="317"/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</row>
    <row r="54" spans="1:23" ht="12.75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</row>
    <row r="55" spans="1:23" ht="12.75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</row>
    <row r="56" spans="1:23" ht="12.75" customHeight="1">
      <c r="A56" s="317"/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</row>
    <row r="57" spans="1:23" ht="12.75">
      <c r="A57" s="317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</row>
    <row r="58" spans="1:23" ht="12.75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</row>
    <row r="59" spans="1:23" ht="12.75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</row>
    <row r="60" spans="1:23" ht="12.75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</row>
    <row r="61" spans="1:23" ht="12.75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</row>
    <row r="62" spans="1:23" ht="12.75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</row>
    <row r="63" spans="1:23" ht="12.75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</row>
    <row r="64" spans="1:23" ht="12.75" customHeight="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</row>
    <row r="65" spans="1:23" ht="12.75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</row>
    <row r="66" spans="1:23" ht="12.75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</row>
    <row r="67" spans="1:23" ht="12.75">
      <c r="A67" s="317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</row>
    <row r="68" spans="1:23" ht="12.75">
      <c r="A68" s="317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</row>
    <row r="69" spans="1:23" ht="12.75">
      <c r="A69" s="317"/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</row>
    <row r="70" spans="1:23" ht="12.75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</row>
    <row r="71" spans="1:23" ht="12.75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</row>
    <row r="72" spans="1:23" ht="12.75" customHeight="1">
      <c r="A72" s="317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</row>
    <row r="73" spans="1:23" ht="12.75">
      <c r="A73" s="317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</row>
    <row r="74" spans="1:23" ht="12.75">
      <c r="A74" s="317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</row>
    <row r="75" spans="1:23" ht="12.75">
      <c r="A75" s="317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</row>
    <row r="76" spans="1:23" ht="12.75">
      <c r="A76" s="317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</row>
    <row r="77" spans="1:23" ht="12.75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</row>
    <row r="78" spans="1:23" ht="12.75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</row>
    <row r="79" spans="1:23" ht="12.75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</row>
    <row r="80" spans="1:23" ht="12.75" customHeight="1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</row>
    <row r="81" spans="1:23" ht="12.75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</row>
    <row r="82" spans="1:23" ht="12.75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</row>
    <row r="83" spans="1:23" ht="12.75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</row>
    <row r="84" spans="1:23" ht="12.75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</row>
    <row r="85" spans="1:23" ht="12.75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</row>
    <row r="86" spans="1:23" ht="12.75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</row>
    <row r="87" spans="1:23" ht="12.75">
      <c r="A87" s="317"/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</row>
    <row r="88" spans="1:23" ht="12.75" customHeight="1">
      <c r="A88" s="317"/>
      <c r="B88" s="317"/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</row>
    <row r="89" spans="1:23" ht="12.75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</row>
    <row r="90" spans="1:23" ht="12.75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</row>
    <row r="91" spans="1:23" ht="12.75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</row>
    <row r="92" spans="1:23" ht="12.75">
      <c r="A92" s="317"/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</row>
    <row r="93" spans="1:23" ht="12.75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</row>
    <row r="94" spans="1:23" ht="12.75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</row>
    <row r="95" spans="1:23" ht="12.75">
      <c r="A95" s="317"/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</row>
    <row r="96" spans="1:23" ht="12.75" customHeight="1">
      <c r="A96" s="317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</row>
    <row r="97" spans="1:23" ht="12.75">
      <c r="A97" s="317"/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</row>
    <row r="98" spans="1:23" ht="12.75">
      <c r="A98" s="317"/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</row>
    <row r="99" spans="1:23" ht="12.75">
      <c r="A99" s="317"/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</row>
    <row r="100" spans="1:23" ht="12.75">
      <c r="A100" s="317"/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</row>
    <row r="101" spans="1:23" ht="12.75">
      <c r="A101" s="317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</row>
    <row r="102" spans="1:23" ht="12.75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</row>
    <row r="103" spans="1:23" ht="12.75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</row>
    <row r="104" spans="1:23" ht="12.75" customHeight="1">
      <c r="A104" s="317"/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</row>
    <row r="105" spans="1:23" ht="12.75">
      <c r="A105" s="317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</row>
    <row r="106" spans="1:23" ht="12.75">
      <c r="A106" s="317"/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</row>
    <row r="107" spans="1:23" ht="12.75">
      <c r="A107" s="317"/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</row>
    <row r="108" spans="1:23" ht="12.75">
      <c r="A108" s="317"/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</row>
    <row r="109" spans="1:23" ht="12.75">
      <c r="A109" s="317"/>
      <c r="B109" s="317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</row>
    <row r="110" spans="1:23" ht="12.75">
      <c r="A110" s="317"/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</row>
    <row r="111" spans="1:23" ht="12.75">
      <c r="A111" s="317"/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</row>
    <row r="112" spans="1:23" ht="12.75" customHeigh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</row>
    <row r="113" spans="1:23" ht="12.75">
      <c r="A113" s="317"/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</row>
    <row r="114" spans="1:23" ht="12.75">
      <c r="A114" s="317"/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</row>
    <row r="115" spans="1:23" ht="12.75">
      <c r="A115" s="317"/>
      <c r="B115" s="317"/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</row>
    <row r="116" spans="1:23" ht="12.75">
      <c r="A116" s="317"/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</row>
    <row r="117" spans="1:23" ht="12.75">
      <c r="A117" s="317"/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</row>
    <row r="118" spans="1:23" ht="12.75">
      <c r="A118" s="317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</row>
    <row r="119" spans="1:23" ht="12.75">
      <c r="A119" s="317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</row>
    <row r="120" spans="1:23" ht="12.75" customHeight="1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</row>
    <row r="121" spans="1:23" ht="12.75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</row>
    <row r="122" spans="1:23" ht="12.75">
      <c r="A122" s="317"/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</row>
    <row r="123" spans="1:23" ht="12.75">
      <c r="A123" s="317"/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</row>
    <row r="124" spans="1:23" ht="12.75">
      <c r="A124" s="317"/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</row>
    <row r="125" spans="1:23" ht="12.75">
      <c r="A125" s="317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  <c r="V125" s="317"/>
      <c r="W125" s="317"/>
    </row>
    <row r="126" spans="1:23" ht="12.75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</row>
    <row r="127" spans="1:23" ht="12.75">
      <c r="A127" s="317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</row>
    <row r="128" spans="1:23" ht="12.75" customHeight="1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</row>
    <row r="129" spans="1:23" ht="12.75">
      <c r="A129" s="317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</row>
    <row r="130" spans="1:23" ht="12.75">
      <c r="A130" s="317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</row>
    <row r="131" spans="1:23" ht="12.75">
      <c r="A131" s="317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</row>
    <row r="132" spans="1:23" ht="12.75">
      <c r="A132" s="317"/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</row>
    <row r="133" spans="1:23" ht="12.75">
      <c r="A133" s="317"/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</row>
    <row r="134" spans="1:23" ht="12.75">
      <c r="A134" s="317"/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  <c r="N134" s="317"/>
      <c r="O134" s="317"/>
      <c r="P134" s="317"/>
      <c r="Q134" s="317"/>
      <c r="R134" s="317"/>
      <c r="S134" s="317"/>
      <c r="T134" s="317"/>
      <c r="U134" s="317"/>
      <c r="V134" s="317"/>
      <c r="W134" s="317"/>
    </row>
    <row r="135" spans="1:23" ht="12.75">
      <c r="A135" s="317"/>
      <c r="B135" s="317"/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</row>
    <row r="136" spans="1:23" ht="12.75" customHeight="1">
      <c r="A136" s="317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</row>
    <row r="137" spans="1:23" ht="12.75">
      <c r="A137" s="317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</row>
    <row r="138" spans="1:23" ht="12.75">
      <c r="A138" s="317"/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  <c r="O138" s="317"/>
      <c r="P138" s="317"/>
      <c r="Q138" s="317"/>
      <c r="R138" s="317"/>
      <c r="S138" s="317"/>
      <c r="T138" s="317"/>
      <c r="U138" s="317"/>
      <c r="V138" s="317"/>
      <c r="W138" s="317"/>
    </row>
    <row r="139" spans="1:23" ht="12.75">
      <c r="A139" s="317"/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</row>
    <row r="140" spans="1:23" ht="12.75">
      <c r="A140" s="317"/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7"/>
      <c r="S140" s="317"/>
      <c r="T140" s="317"/>
      <c r="U140" s="317"/>
      <c r="V140" s="317"/>
      <c r="W140" s="317"/>
    </row>
    <row r="141" spans="1:23" ht="12.75">
      <c r="A141" s="317"/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  <c r="N141" s="317"/>
      <c r="O141" s="317"/>
      <c r="P141" s="317"/>
      <c r="Q141" s="317"/>
      <c r="R141" s="317"/>
      <c r="S141" s="317"/>
      <c r="T141" s="317"/>
      <c r="U141" s="317"/>
      <c r="V141" s="317"/>
      <c r="W141" s="317"/>
    </row>
  </sheetData>
  <sheetProtection/>
  <mergeCells count="21">
    <mergeCell ref="F9:F10"/>
    <mergeCell ref="H9:H10"/>
    <mergeCell ref="I9:I10"/>
    <mergeCell ref="J9:J10"/>
    <mergeCell ref="L9:L10"/>
    <mergeCell ref="M9:M10"/>
    <mergeCell ref="G9:G10"/>
    <mergeCell ref="A9:A10"/>
    <mergeCell ref="B9:B10"/>
    <mergeCell ref="C9:C10"/>
    <mergeCell ref="D9:D10"/>
    <mergeCell ref="E9:E10"/>
    <mergeCell ref="B21:B23"/>
    <mergeCell ref="H21:H23"/>
    <mergeCell ref="U9:U10"/>
    <mergeCell ref="N9:N10"/>
    <mergeCell ref="O9:O10"/>
    <mergeCell ref="P9:Q9"/>
    <mergeCell ref="R9:R10"/>
    <mergeCell ref="S9:S10"/>
    <mergeCell ref="T9:T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9" r:id="rId1"/>
  <headerFooter alignWithMargins="0">
    <oddFooter>&amp;R1.A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6"/>
  <sheetViews>
    <sheetView zoomScalePageLayoutView="0" workbookViewId="0" topLeftCell="F1">
      <selection activeCell="Y20" sqref="Y20"/>
    </sheetView>
  </sheetViews>
  <sheetFormatPr defaultColWidth="9.140625" defaultRowHeight="12.75"/>
  <cols>
    <col min="1" max="1" width="12.421875" style="13" customWidth="1"/>
    <col min="2" max="2" width="11.28125" style="13" customWidth="1"/>
    <col min="3" max="3" width="14.421875" style="13" customWidth="1"/>
    <col min="4" max="4" width="22.7109375" style="13" customWidth="1"/>
    <col min="5" max="5" width="8.7109375" style="13" customWidth="1"/>
    <col min="6" max="6" width="10.57421875" style="13" customWidth="1"/>
    <col min="7" max="7" width="12.00390625" style="13" customWidth="1"/>
    <col min="8" max="8" width="9.8515625" style="13" customWidth="1"/>
    <col min="9" max="9" width="14.140625" style="13" customWidth="1"/>
    <col min="10" max="10" width="15.140625" style="13" customWidth="1"/>
    <col min="11" max="12" width="8.00390625" style="13" customWidth="1"/>
    <col min="13" max="13" width="8.28125" style="13" customWidth="1"/>
    <col min="14" max="14" width="12.421875" style="13" customWidth="1"/>
    <col min="15" max="15" width="16.00390625" style="13" customWidth="1"/>
    <col min="16" max="16" width="10.140625" style="13" bestFit="1" customWidth="1"/>
    <col min="17" max="17" width="9.140625" style="13" customWidth="1"/>
    <col min="18" max="18" width="9.8515625" style="13" customWidth="1"/>
    <col min="19" max="19" width="14.57421875" style="13" customWidth="1"/>
    <col min="20" max="20" width="9.00390625" style="13" customWidth="1"/>
    <col min="21" max="21" width="13.00390625" style="13" customWidth="1"/>
    <col min="22" max="22" width="13.140625" style="13" customWidth="1"/>
    <col min="23" max="16384" width="9.140625" style="13" customWidth="1"/>
  </cols>
  <sheetData>
    <row r="1" spans="1:29" s="16" customFormat="1" ht="15">
      <c r="A1" s="125" t="s">
        <v>128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25"/>
      <c r="AC1" s="325"/>
    </row>
    <row r="2" spans="1:30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32"/>
      <c r="U2" s="264" t="str">
        <f>'P1. Te Ardhurat e Veta'!I5</f>
        <v>PBA 2023-2025</v>
      </c>
      <c r="V2" s="342"/>
      <c r="W2" s="341"/>
      <c r="X2" s="341"/>
      <c r="Y2" s="341"/>
      <c r="Z2" s="341"/>
      <c r="AA2" s="341"/>
      <c r="AB2" s="326"/>
      <c r="AC2" s="326"/>
      <c r="AD2" s="326"/>
    </row>
    <row r="3" spans="1:30" s="14" customFormat="1" ht="12.75" customHeight="1">
      <c r="A3" s="639" t="s">
        <v>161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327"/>
      <c r="AC3" s="327"/>
      <c r="AD3" s="327"/>
    </row>
    <row r="4" spans="1:30" s="17" customFormat="1" ht="12.75" customHeight="1">
      <c r="A4" s="639"/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328"/>
      <c r="AC4" s="328"/>
      <c r="AD4" s="328"/>
    </row>
    <row r="5" spans="1:30" s="17" customFormat="1" ht="18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28"/>
      <c r="AC5" s="328"/>
      <c r="AD5" s="328"/>
    </row>
    <row r="6" spans="1:24" s="5" customFormat="1" ht="12" customHeight="1">
      <c r="A6" s="247"/>
      <c r="B6" s="198"/>
      <c r="C6" s="199"/>
      <c r="D6" s="200" t="s">
        <v>4</v>
      </c>
      <c r="E6" s="370" t="s">
        <v>3</v>
      </c>
      <c r="F6" s="370"/>
      <c r="G6" s="370"/>
      <c r="H6" s="371"/>
      <c r="I6" s="197"/>
      <c r="J6" s="197"/>
      <c r="M6" s="134"/>
      <c r="O6" s="338"/>
      <c r="P6" s="338"/>
      <c r="Q6" s="338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202" t="s">
        <v>130</v>
      </c>
      <c r="C7" s="203"/>
      <c r="D7" s="377">
        <v>1095001</v>
      </c>
      <c r="E7" s="203" t="s">
        <v>197</v>
      </c>
      <c r="F7" s="203"/>
      <c r="G7" s="203"/>
      <c r="H7" s="204"/>
      <c r="I7" s="195"/>
      <c r="J7" s="195"/>
      <c r="K7" s="195"/>
      <c r="O7" s="338"/>
      <c r="P7" s="338"/>
      <c r="Q7" s="338"/>
      <c r="R7" s="193"/>
      <c r="S7" s="193"/>
      <c r="T7" s="193"/>
      <c r="U7" s="193"/>
      <c r="V7" s="193"/>
      <c r="W7" s="193"/>
      <c r="X7" s="193"/>
    </row>
    <row r="8" spans="1:30" s="12" customFormat="1" ht="15" thickBot="1">
      <c r="A8" s="343"/>
      <c r="B8" s="343"/>
      <c r="C8" s="137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17"/>
      <c r="AC8" s="317"/>
      <c r="AD8" s="317"/>
    </row>
    <row r="9" spans="1:30" ht="44.25" customHeight="1">
      <c r="A9" s="652" t="s">
        <v>154</v>
      </c>
      <c r="B9" s="641" t="s">
        <v>141</v>
      </c>
      <c r="C9" s="641" t="s">
        <v>101</v>
      </c>
      <c r="D9" s="641" t="s">
        <v>142</v>
      </c>
      <c r="E9" s="643" t="s">
        <v>81</v>
      </c>
      <c r="F9" s="643" t="s">
        <v>31</v>
      </c>
      <c r="G9" s="641" t="s">
        <v>82</v>
      </c>
      <c r="H9" s="641" t="s">
        <v>143</v>
      </c>
      <c r="I9" s="650" t="s">
        <v>144</v>
      </c>
      <c r="J9" s="627" t="s">
        <v>145</v>
      </c>
      <c r="K9" s="650" t="s">
        <v>147</v>
      </c>
      <c r="L9" s="635" t="s">
        <v>148</v>
      </c>
      <c r="M9" s="635" t="s">
        <v>155</v>
      </c>
      <c r="N9" s="633" t="s">
        <v>149</v>
      </c>
      <c r="O9" s="633" t="s">
        <v>276</v>
      </c>
      <c r="P9" s="645" t="s">
        <v>268</v>
      </c>
      <c r="Q9" s="646"/>
      <c r="R9" s="647" t="s">
        <v>156</v>
      </c>
      <c r="S9" s="648"/>
      <c r="T9" s="649"/>
      <c r="U9" s="645" t="s">
        <v>193</v>
      </c>
      <c r="V9" s="646"/>
      <c r="W9" s="637" t="s">
        <v>252</v>
      </c>
      <c r="X9" s="638"/>
      <c r="Y9" s="629" t="s">
        <v>277</v>
      </c>
      <c r="Z9" s="630"/>
      <c r="AA9" s="631" t="s">
        <v>278</v>
      </c>
      <c r="AB9" s="255"/>
      <c r="AC9" s="255"/>
      <c r="AD9" s="255"/>
    </row>
    <row r="10" spans="1:30" ht="50.25" customHeight="1" thickBot="1">
      <c r="A10" s="653"/>
      <c r="B10" s="642"/>
      <c r="C10" s="642"/>
      <c r="D10" s="642"/>
      <c r="E10" s="644"/>
      <c r="F10" s="644"/>
      <c r="G10" s="642"/>
      <c r="H10" s="642"/>
      <c r="I10" s="651"/>
      <c r="J10" s="628"/>
      <c r="K10" s="651"/>
      <c r="L10" s="636"/>
      <c r="M10" s="636"/>
      <c r="N10" s="634"/>
      <c r="O10" s="634"/>
      <c r="P10" s="322" t="s">
        <v>151</v>
      </c>
      <c r="Q10" s="322" t="s">
        <v>152</v>
      </c>
      <c r="R10" s="345">
        <v>2023</v>
      </c>
      <c r="S10" s="345">
        <v>2024</v>
      </c>
      <c r="T10" s="345">
        <v>2025</v>
      </c>
      <c r="U10" s="321" t="s">
        <v>157</v>
      </c>
      <c r="V10" s="321" t="s">
        <v>158</v>
      </c>
      <c r="W10" s="347" t="s">
        <v>157</v>
      </c>
      <c r="X10" s="347" t="s">
        <v>158</v>
      </c>
      <c r="Y10" s="346" t="s">
        <v>157</v>
      </c>
      <c r="Z10" s="346" t="s">
        <v>158</v>
      </c>
      <c r="AA10" s="632"/>
      <c r="AB10" s="255"/>
      <c r="AC10" s="255"/>
      <c r="AD10" s="255"/>
    </row>
    <row r="11" spans="1:30" ht="114.75">
      <c r="A11" s="465" t="s">
        <v>237</v>
      </c>
      <c r="B11" s="465" t="s">
        <v>238</v>
      </c>
      <c r="C11" s="465" t="s">
        <v>239</v>
      </c>
      <c r="D11" s="466" t="s">
        <v>240</v>
      </c>
      <c r="E11" s="467" t="s">
        <v>247</v>
      </c>
      <c r="F11" s="467" t="s">
        <v>195</v>
      </c>
      <c r="G11" s="467" t="s">
        <v>243</v>
      </c>
      <c r="H11" s="467" t="s">
        <v>242</v>
      </c>
      <c r="I11" s="468" t="s">
        <v>257</v>
      </c>
      <c r="J11" s="464" t="s">
        <v>246</v>
      </c>
      <c r="K11" s="475" t="s">
        <v>138</v>
      </c>
      <c r="L11" s="19" t="s">
        <v>189</v>
      </c>
      <c r="M11" s="19" t="s">
        <v>248</v>
      </c>
      <c r="N11" s="20">
        <v>120600000</v>
      </c>
      <c r="O11" s="20">
        <v>48000</v>
      </c>
      <c r="P11" s="20">
        <v>67000</v>
      </c>
      <c r="Q11" s="20">
        <v>425</v>
      </c>
      <c r="R11" s="20">
        <v>0</v>
      </c>
      <c r="S11" s="20">
        <v>0</v>
      </c>
      <c r="T11" s="20">
        <v>0</v>
      </c>
      <c r="U11" s="469"/>
      <c r="V11" s="470"/>
      <c r="W11" s="474"/>
      <c r="X11" s="472"/>
      <c r="Y11" s="471"/>
      <c r="Z11" s="471"/>
      <c r="AA11" s="473"/>
      <c r="AB11" s="255"/>
      <c r="AC11" s="255"/>
      <c r="AD11" s="255"/>
    </row>
    <row r="12" spans="1:30" ht="15">
      <c r="A12" s="21"/>
      <c r="B12" s="22"/>
      <c r="C12" s="23"/>
      <c r="D12" s="23"/>
      <c r="E12" s="22"/>
      <c r="F12" s="24"/>
      <c r="G12" s="23"/>
      <c r="H12" s="23"/>
      <c r="I12" s="25"/>
      <c r="J12" s="26"/>
      <c r="K12" s="25"/>
      <c r="L12" s="27"/>
      <c r="M12" s="27"/>
      <c r="N12" s="28"/>
      <c r="O12" s="28"/>
      <c r="P12" s="28"/>
      <c r="Q12" s="28"/>
      <c r="R12" s="28"/>
      <c r="S12" s="28"/>
      <c r="T12" s="28"/>
      <c r="U12" s="323"/>
      <c r="V12" s="323"/>
      <c r="W12" s="22"/>
      <c r="X12" s="55"/>
      <c r="Y12" s="22"/>
      <c r="Z12" s="23"/>
      <c r="AA12" s="57"/>
      <c r="AB12" s="255"/>
      <c r="AC12" s="255"/>
      <c r="AD12" s="255"/>
    </row>
    <row r="13" spans="1:30" ht="15">
      <c r="A13" s="21"/>
      <c r="B13" s="29"/>
      <c r="C13" s="30"/>
      <c r="D13" s="29"/>
      <c r="E13" s="31"/>
      <c r="F13" s="32"/>
      <c r="G13" s="30"/>
      <c r="H13" s="33"/>
      <c r="I13" s="25"/>
      <c r="J13" s="26"/>
      <c r="K13" s="25"/>
      <c r="L13" s="27"/>
      <c r="M13" s="27"/>
      <c r="N13" s="25"/>
      <c r="O13" s="25"/>
      <c r="P13" s="25"/>
      <c r="Q13" s="25"/>
      <c r="R13" s="25"/>
      <c r="S13" s="25"/>
      <c r="T13" s="25"/>
      <c r="U13" s="323"/>
      <c r="V13" s="323"/>
      <c r="W13" s="29"/>
      <c r="X13" s="55"/>
      <c r="Y13" s="29"/>
      <c r="Z13" s="30"/>
      <c r="AA13" s="58"/>
      <c r="AB13" s="255"/>
      <c r="AC13" s="255"/>
      <c r="AD13" s="255"/>
    </row>
    <row r="14" spans="1:30" ht="15">
      <c r="A14" s="21"/>
      <c r="B14" s="34"/>
      <c r="C14" s="35"/>
      <c r="D14" s="23"/>
      <c r="E14" s="36"/>
      <c r="F14" s="33"/>
      <c r="G14" s="30"/>
      <c r="H14" s="33"/>
      <c r="I14" s="37"/>
      <c r="J14" s="38"/>
      <c r="K14" s="37"/>
      <c r="L14" s="39"/>
      <c r="M14" s="39"/>
      <c r="N14" s="40"/>
      <c r="O14" s="40"/>
      <c r="P14" s="40"/>
      <c r="Q14" s="41"/>
      <c r="R14" s="41"/>
      <c r="S14" s="41"/>
      <c r="T14" s="41"/>
      <c r="U14" s="323"/>
      <c r="V14" s="323"/>
      <c r="W14" s="34"/>
      <c r="X14" s="55"/>
      <c r="Y14" s="34"/>
      <c r="Z14" s="35"/>
      <c r="AA14" s="57"/>
      <c r="AB14" s="255"/>
      <c r="AC14" s="255"/>
      <c r="AD14" s="255"/>
    </row>
    <row r="15" spans="1:30" ht="15.75" thickBot="1">
      <c r="A15" s="42"/>
      <c r="B15" s="43"/>
      <c r="C15" s="44"/>
      <c r="D15" s="45"/>
      <c r="E15" s="46"/>
      <c r="F15" s="47"/>
      <c r="G15" s="48"/>
      <c r="H15" s="47"/>
      <c r="I15" s="49"/>
      <c r="J15" s="50"/>
      <c r="K15" s="49"/>
      <c r="L15" s="51"/>
      <c r="M15" s="51"/>
      <c r="N15" s="52"/>
      <c r="O15" s="52"/>
      <c r="P15" s="52"/>
      <c r="Q15" s="53"/>
      <c r="R15" s="53"/>
      <c r="S15" s="53"/>
      <c r="T15" s="53"/>
      <c r="U15" s="324"/>
      <c r="V15" s="324"/>
      <c r="W15" s="43"/>
      <c r="X15" s="56"/>
      <c r="Y15" s="43"/>
      <c r="Z15" s="44"/>
      <c r="AA15" s="59"/>
      <c r="AB15" s="255"/>
      <c r="AC15" s="255"/>
      <c r="AD15" s="255"/>
    </row>
    <row r="16" spans="1:30" ht="12.75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47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</row>
    <row r="17" spans="1:30" ht="12.75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476"/>
      <c r="V17" s="476"/>
      <c r="W17" s="326"/>
      <c r="X17" s="326"/>
      <c r="Y17" s="326"/>
      <c r="Z17" s="326"/>
      <c r="AA17" s="326"/>
      <c r="AB17" s="326"/>
      <c r="AC17" s="326"/>
      <c r="AD17" s="326"/>
    </row>
    <row r="18" spans="1:30" ht="12.75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476"/>
      <c r="V18" s="476"/>
      <c r="W18" s="326"/>
      <c r="X18" s="326"/>
      <c r="Y18" s="326"/>
      <c r="Z18" s="326"/>
      <c r="AA18" s="326"/>
      <c r="AB18" s="326"/>
      <c r="AC18" s="326"/>
      <c r="AD18" s="326"/>
    </row>
    <row r="19" spans="1:30" ht="12.75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</row>
    <row r="20" spans="1:23" s="11" customFormat="1" ht="60" customHeight="1">
      <c r="A20" s="608" t="s">
        <v>136</v>
      </c>
      <c r="B20" s="190" t="s">
        <v>54</v>
      </c>
      <c r="C20" s="172" t="s">
        <v>266</v>
      </c>
      <c r="D20" s="317"/>
      <c r="E20" s="187"/>
      <c r="G20" s="654" t="s">
        <v>135</v>
      </c>
      <c r="H20" s="190" t="s">
        <v>54</v>
      </c>
      <c r="I20" s="268" t="s">
        <v>281</v>
      </c>
      <c r="O20" s="274"/>
      <c r="P20" s="274"/>
      <c r="Q20" s="274"/>
      <c r="R20" s="274"/>
      <c r="S20" s="274"/>
      <c r="T20" s="274"/>
      <c r="U20" s="274"/>
      <c r="V20" s="274"/>
      <c r="W20" s="274"/>
    </row>
    <row r="21" spans="1:23" s="11" customFormat="1" ht="15.75" customHeight="1">
      <c r="A21" s="609"/>
      <c r="B21" s="190" t="s">
        <v>124</v>
      </c>
      <c r="C21" s="172"/>
      <c r="D21" s="317"/>
      <c r="E21" s="187"/>
      <c r="G21" s="654"/>
      <c r="H21" s="190" t="s">
        <v>124</v>
      </c>
      <c r="I21" s="268"/>
      <c r="O21" s="274"/>
      <c r="P21" s="274"/>
      <c r="Q21" s="274"/>
      <c r="R21" s="274"/>
      <c r="S21" s="274"/>
      <c r="T21" s="274"/>
      <c r="U21" s="274"/>
      <c r="V21" s="274"/>
      <c r="W21" s="274"/>
    </row>
    <row r="22" spans="1:23" s="11" customFormat="1" ht="16.5" customHeight="1">
      <c r="A22" s="610"/>
      <c r="B22" s="190" t="s">
        <v>55</v>
      </c>
      <c r="C22" s="375" t="s">
        <v>282</v>
      </c>
      <c r="D22" s="317"/>
      <c r="E22" s="187"/>
      <c r="G22" s="654"/>
      <c r="H22" s="190" t="s">
        <v>55</v>
      </c>
      <c r="I22" s="375" t="s">
        <v>280</v>
      </c>
      <c r="O22" s="274"/>
      <c r="P22" s="274"/>
      <c r="Q22" s="274"/>
      <c r="R22" s="274"/>
      <c r="S22" s="274"/>
      <c r="T22" s="274"/>
      <c r="U22" s="274"/>
      <c r="V22" s="274"/>
      <c r="W22" s="274"/>
    </row>
    <row r="23" spans="1:30" ht="12.75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</row>
    <row r="24" spans="1:30" ht="12.75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</row>
    <row r="25" spans="1:30" ht="12.75">
      <c r="A25" s="326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</row>
    <row r="26" spans="1:30" ht="12.75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</row>
    <row r="27" spans="1:30" ht="12.75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</row>
    <row r="28" spans="1:30" ht="12.75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</row>
    <row r="29" spans="1:30" ht="12.75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</row>
    <row r="30" spans="1:30" ht="12.75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</row>
    <row r="31" spans="1:30" ht="12.75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</row>
    <row r="32" spans="1:30" ht="12.75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</row>
    <row r="33" spans="1:30" ht="12.75">
      <c r="A33" s="326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</row>
    <row r="34" spans="1:30" ht="12.75">
      <c r="A34" s="32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</row>
    <row r="35" spans="1:30" ht="12.75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</row>
    <row r="36" spans="1:30" ht="12.75">
      <c r="A36" s="326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</row>
    <row r="37" spans="1:30" ht="12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</row>
    <row r="38" spans="1:30" ht="12.75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</row>
    <row r="39" spans="1:30" ht="12.75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</row>
    <row r="40" spans="1:30" ht="12.75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</row>
    <row r="41" spans="1:30" ht="12.75">
      <c r="A41" s="32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</row>
    <row r="42" spans="1:30" ht="12.75">
      <c r="A42" s="326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</row>
    <row r="43" spans="1:30" ht="12.75">
      <c r="A43" s="32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</row>
    <row r="44" spans="1:30" ht="12.75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</row>
    <row r="45" spans="1:30" ht="12.75">
      <c r="A45" s="326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</row>
    <row r="46" spans="1:30" ht="12.75">
      <c r="A46" s="326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</row>
    <row r="47" spans="1:30" ht="12.75">
      <c r="A47" s="326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</row>
    <row r="48" spans="1:30" ht="12.75">
      <c r="A48" s="32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</row>
    <row r="49" spans="1:30" ht="12.75">
      <c r="A49" s="32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</row>
    <row r="50" spans="1:30" ht="12.75">
      <c r="A50" s="326"/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</row>
    <row r="51" spans="1:30" ht="12.75">
      <c r="A51" s="326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</row>
    <row r="52" spans="1:30" ht="12.75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</row>
    <row r="53" spans="1:30" ht="12.75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</row>
    <row r="54" spans="1:30" ht="12.75">
      <c r="A54" s="326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</row>
    <row r="55" spans="1:30" ht="12.75">
      <c r="A55" s="326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</row>
    <row r="56" spans="1:30" ht="12.75">
      <c r="A56" s="326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</row>
    <row r="57" spans="1:30" ht="12.75">
      <c r="A57" s="32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</row>
    <row r="58" spans="1:30" ht="12.75">
      <c r="A58" s="326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</row>
    <row r="59" spans="1:30" ht="12.75">
      <c r="A59" s="326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</row>
    <row r="60" spans="1:30" ht="12.75">
      <c r="A60" s="32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</row>
    <row r="61" spans="1:30" ht="12.75">
      <c r="A61" s="326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</row>
    <row r="62" spans="1:30" ht="12.75">
      <c r="A62" s="326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</row>
    <row r="63" spans="1:30" ht="12.75">
      <c r="A63" s="32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</row>
    <row r="64" spans="1:30" ht="12.75">
      <c r="A64" s="326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</row>
    <row r="65" spans="1:30" ht="12.75">
      <c r="A65" s="326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</row>
    <row r="66" spans="1:30" ht="12.75">
      <c r="A66" s="326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</row>
    <row r="67" spans="1:30" ht="12.75">
      <c r="A67" s="326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</row>
    <row r="68" spans="1:30" ht="12.75">
      <c r="A68" s="326"/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</row>
    <row r="69" spans="1:30" ht="12.75">
      <c r="A69" s="326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</row>
    <row r="70" spans="1:30" ht="12.75">
      <c r="A70" s="326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</row>
    <row r="71" spans="1:30" ht="12.75">
      <c r="A71" s="326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</row>
    <row r="72" spans="1:30" ht="12.75">
      <c r="A72" s="326"/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</row>
    <row r="73" spans="1:30" ht="12.75">
      <c r="A73" s="326"/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</row>
    <row r="74" spans="1:30" ht="12.75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</row>
    <row r="75" spans="1:30" ht="12.75">
      <c r="A75" s="326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</row>
    <row r="76" spans="1:30" ht="12.75">
      <c r="A76" s="326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</row>
    <row r="77" spans="1:30" ht="12.75">
      <c r="A77" s="326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</row>
    <row r="78" spans="1:30" ht="12.75">
      <c r="A78" s="326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</row>
    <row r="79" spans="1:30" ht="12.75">
      <c r="A79" s="326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</row>
    <row r="80" spans="1:30" ht="12.75">
      <c r="A80" s="326"/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</row>
    <row r="81" spans="1:30" ht="12.75">
      <c r="A81" s="326"/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</row>
    <row r="82" spans="1:30" ht="12.75">
      <c r="A82" s="326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</row>
    <row r="83" spans="1:30" ht="12.75">
      <c r="A83" s="326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</row>
    <row r="84" spans="1:30" ht="12.75">
      <c r="A84" s="326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</row>
    <row r="85" spans="1:30" ht="12.75">
      <c r="A85" s="326"/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</row>
    <row r="86" spans="1:30" ht="12.75">
      <c r="A86" s="326"/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</row>
    <row r="87" spans="1:30" ht="12.75">
      <c r="A87" s="326"/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</row>
    <row r="88" spans="1:30" ht="12.75">
      <c r="A88" s="326"/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</row>
    <row r="89" spans="1:30" ht="12.75">
      <c r="A89" s="326"/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</row>
    <row r="90" spans="1:30" ht="12.75">
      <c r="A90" s="326"/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</row>
    <row r="91" spans="1:30" ht="12.75">
      <c r="A91" s="326"/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</row>
    <row r="92" spans="1:30" ht="12.75">
      <c r="A92" s="326"/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</row>
    <row r="93" spans="1:30" ht="12.75">
      <c r="A93" s="326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</row>
    <row r="94" spans="1:30" ht="12.75">
      <c r="A94" s="326"/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</row>
    <row r="95" spans="1:30" ht="12.75">
      <c r="A95" s="326"/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</row>
    <row r="96" spans="1:30" ht="12.75">
      <c r="A96" s="326"/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</row>
    <row r="97" spans="1:30" ht="12.75">
      <c r="A97" s="326"/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</row>
    <row r="98" spans="1:30" ht="12.75">
      <c r="A98" s="326"/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</row>
    <row r="99" spans="1:30" ht="12.75">
      <c r="A99" s="326"/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</row>
    <row r="100" spans="1:30" ht="12.75">
      <c r="A100" s="326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</row>
    <row r="101" spans="1:30" ht="12.75">
      <c r="A101" s="326"/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</row>
    <row r="102" spans="1:30" ht="12.75">
      <c r="A102" s="326"/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</row>
    <row r="103" spans="1:30" ht="12.75">
      <c r="A103" s="326"/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</row>
    <row r="104" spans="1:30" ht="12.75">
      <c r="A104" s="326"/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</row>
    <row r="105" spans="1:30" ht="12.75">
      <c r="A105" s="326"/>
      <c r="B105" s="326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</row>
    <row r="106" spans="1:30" ht="12.75">
      <c r="A106" s="326"/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</row>
    <row r="107" spans="1:30" ht="12.75">
      <c r="A107" s="326"/>
      <c r="B107" s="326"/>
      <c r="C107" s="326"/>
      <c r="D107" s="326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</row>
    <row r="108" spans="1:30" ht="12.75">
      <c r="A108" s="326"/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</row>
    <row r="109" spans="1:30" ht="12.75">
      <c r="A109" s="326"/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</row>
    <row r="110" spans="1:30" ht="12.75">
      <c r="A110" s="326"/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</row>
    <row r="111" spans="1:30" ht="12.75">
      <c r="A111" s="326"/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</row>
    <row r="112" spans="1:30" ht="12.75">
      <c r="A112" s="326"/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</row>
    <row r="113" spans="1:30" ht="12.75">
      <c r="A113" s="326"/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</row>
    <row r="114" spans="1:30" ht="12.75">
      <c r="A114" s="326"/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</row>
    <row r="115" spans="1:30" ht="12.75">
      <c r="A115" s="326"/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  <c r="AA115" s="326"/>
      <c r="AB115" s="326"/>
      <c r="AC115" s="326"/>
      <c r="AD115" s="326"/>
    </row>
    <row r="116" spans="1:30" ht="12.75">
      <c r="A116" s="326"/>
      <c r="B116" s="326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</row>
    <row r="117" spans="1:30" ht="12.75">
      <c r="A117" s="326"/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</row>
    <row r="118" spans="1:30" ht="12.75">
      <c r="A118" s="326"/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  <c r="AC118" s="326"/>
      <c r="AD118" s="326"/>
    </row>
    <row r="119" spans="1:30" ht="12.75">
      <c r="A119" s="326"/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326"/>
    </row>
    <row r="120" spans="1:30" ht="12.75">
      <c r="A120" s="326"/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</row>
    <row r="121" spans="1:30" ht="12.75">
      <c r="A121" s="326"/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</row>
    <row r="122" spans="1:30" ht="12.75">
      <c r="A122" s="326"/>
      <c r="B122" s="326"/>
      <c r="C122" s="326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</row>
    <row r="123" spans="1:30" ht="12.75">
      <c r="A123" s="326"/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</row>
    <row r="124" spans="1:30" ht="12.75">
      <c r="A124" s="326"/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  <c r="AC124" s="326"/>
      <c r="AD124" s="326"/>
    </row>
    <row r="125" spans="1:30" ht="12.75">
      <c r="A125" s="326"/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</row>
    <row r="126" spans="1:30" ht="12.75">
      <c r="A126" s="326"/>
      <c r="B126" s="326"/>
      <c r="C126" s="326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</row>
    <row r="127" spans="1:30" ht="12.75">
      <c r="A127" s="326"/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</row>
    <row r="128" spans="1:30" ht="12.75">
      <c r="A128" s="326"/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6"/>
      <c r="AC128" s="326"/>
      <c r="AD128" s="326"/>
    </row>
    <row r="129" spans="1:30" ht="12.75">
      <c r="A129" s="326"/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  <c r="AA129" s="326"/>
      <c r="AB129" s="326"/>
      <c r="AC129" s="326"/>
      <c r="AD129" s="326"/>
    </row>
    <row r="130" spans="1:30" ht="12.75">
      <c r="A130" s="326"/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  <c r="Y130" s="326"/>
      <c r="Z130" s="326"/>
      <c r="AA130" s="326"/>
      <c r="AB130" s="326"/>
      <c r="AC130" s="326"/>
      <c r="AD130" s="326"/>
    </row>
    <row r="131" spans="1:30" ht="12.75">
      <c r="A131" s="326"/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26"/>
      <c r="AA131" s="326"/>
      <c r="AB131" s="326"/>
      <c r="AC131" s="326"/>
      <c r="AD131" s="326"/>
    </row>
    <row r="132" spans="1:30" ht="12.75">
      <c r="A132" s="326"/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6"/>
      <c r="AC132" s="326"/>
      <c r="AD132" s="326"/>
    </row>
    <row r="133" spans="1:30" ht="12.75">
      <c r="A133" s="326"/>
      <c r="B133" s="326"/>
      <c r="C133" s="326"/>
      <c r="D133" s="326"/>
      <c r="E133" s="326"/>
      <c r="F133" s="326"/>
      <c r="G133" s="326"/>
      <c r="H133" s="326"/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  <c r="Y133" s="326"/>
      <c r="Z133" s="326"/>
      <c r="AA133" s="326"/>
      <c r="AB133" s="326"/>
      <c r="AC133" s="326"/>
      <c r="AD133" s="326"/>
    </row>
    <row r="134" spans="1:30" ht="12.75">
      <c r="A134" s="326"/>
      <c r="B134" s="326"/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6"/>
      <c r="AA134" s="326"/>
      <c r="AB134" s="326"/>
      <c r="AC134" s="326"/>
      <c r="AD134" s="326"/>
    </row>
    <row r="135" spans="1:30" ht="12.75">
      <c r="A135" s="326"/>
      <c r="B135" s="326"/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  <c r="Y135" s="326"/>
      <c r="Z135" s="326"/>
      <c r="AA135" s="326"/>
      <c r="AB135" s="326"/>
      <c r="AC135" s="326"/>
      <c r="AD135" s="326"/>
    </row>
    <row r="136" spans="1:30" ht="12.75">
      <c r="A136" s="326"/>
      <c r="B136" s="326"/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  <c r="AA136" s="326"/>
      <c r="AB136" s="326"/>
      <c r="AC136" s="326"/>
      <c r="AD136" s="326"/>
    </row>
    <row r="137" spans="1:30" ht="12.75">
      <c r="A137" s="326"/>
      <c r="B137" s="326"/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  <c r="AA137" s="326"/>
      <c r="AB137" s="326"/>
      <c r="AC137" s="326"/>
      <c r="AD137" s="326"/>
    </row>
    <row r="138" spans="1:30" ht="12.75">
      <c r="A138" s="326"/>
      <c r="B138" s="326"/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6"/>
    </row>
    <row r="139" spans="1:30" ht="12.75">
      <c r="A139" s="326"/>
      <c r="B139" s="326"/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</row>
    <row r="140" spans="1:30" ht="12.75">
      <c r="A140" s="326"/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</row>
    <row r="141" spans="1:30" ht="12.75">
      <c r="A141" s="326"/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  <c r="Y141" s="326"/>
      <c r="Z141" s="326"/>
      <c r="AA141" s="326"/>
      <c r="AB141" s="326"/>
      <c r="AC141" s="326"/>
      <c r="AD141" s="326"/>
    </row>
    <row r="142" spans="1:30" ht="12.75">
      <c r="A142" s="326"/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6"/>
      <c r="AC142" s="326"/>
      <c r="AD142" s="326"/>
    </row>
    <row r="143" spans="1:30" ht="12.75">
      <c r="A143" s="326"/>
      <c r="B143" s="326"/>
      <c r="C143" s="326"/>
      <c r="D143" s="326"/>
      <c r="E143" s="326"/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26"/>
      <c r="AA143" s="326"/>
      <c r="AB143" s="326"/>
      <c r="AC143" s="326"/>
      <c r="AD143" s="326"/>
    </row>
    <row r="144" spans="1:30" ht="12.75">
      <c r="A144" s="326"/>
      <c r="B144" s="326"/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  <c r="AD144" s="326"/>
    </row>
    <row r="145" spans="1:30" ht="12.75">
      <c r="A145" s="326"/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  <c r="AD145" s="326"/>
    </row>
    <row r="146" spans="1:30" ht="12.75">
      <c r="A146" s="326"/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  <c r="X146" s="326"/>
      <c r="Y146" s="326"/>
      <c r="Z146" s="326"/>
      <c r="AA146" s="326"/>
      <c r="AB146" s="326"/>
      <c r="AC146" s="326"/>
      <c r="AD146" s="326"/>
    </row>
    <row r="147" spans="1:30" ht="12.75">
      <c r="A147" s="326"/>
      <c r="B147" s="326"/>
      <c r="C147" s="326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  <c r="X147" s="326"/>
      <c r="Y147" s="326"/>
      <c r="Z147" s="326"/>
      <c r="AA147" s="326"/>
      <c r="AB147" s="326"/>
      <c r="AC147" s="326"/>
      <c r="AD147" s="326"/>
    </row>
    <row r="148" spans="1:30" ht="12.75">
      <c r="A148" s="326"/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  <c r="X148" s="326"/>
      <c r="Y148" s="326"/>
      <c r="Z148" s="326"/>
      <c r="AA148" s="326"/>
      <c r="AB148" s="326"/>
      <c r="AC148" s="326"/>
      <c r="AD148" s="326"/>
    </row>
    <row r="149" spans="1:30" ht="12.75">
      <c r="A149" s="326"/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  <c r="X149" s="326"/>
      <c r="Y149" s="326"/>
      <c r="Z149" s="326"/>
      <c r="AA149" s="326"/>
      <c r="AB149" s="326"/>
      <c r="AC149" s="326"/>
      <c r="AD149" s="326"/>
    </row>
    <row r="150" spans="1:30" ht="12.75">
      <c r="A150" s="326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  <c r="AA150" s="326"/>
      <c r="AB150" s="326"/>
      <c r="AC150" s="326"/>
      <c r="AD150" s="326"/>
    </row>
    <row r="151" spans="1:30" ht="12.75">
      <c r="A151" s="326"/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  <c r="X151" s="326"/>
      <c r="Y151" s="326"/>
      <c r="Z151" s="326"/>
      <c r="AA151" s="326"/>
      <c r="AB151" s="326"/>
      <c r="AC151" s="326"/>
      <c r="AD151" s="326"/>
    </row>
    <row r="152" spans="1:30" ht="12.75">
      <c r="A152" s="326"/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  <c r="X152" s="326"/>
      <c r="Y152" s="326"/>
      <c r="Z152" s="326"/>
      <c r="AA152" s="326"/>
      <c r="AB152" s="326"/>
      <c r="AC152" s="326"/>
      <c r="AD152" s="326"/>
    </row>
    <row r="153" spans="1:30" ht="12.75">
      <c r="A153" s="326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6"/>
      <c r="AC153" s="326"/>
      <c r="AD153" s="326"/>
    </row>
    <row r="154" spans="1:30" ht="12.75">
      <c r="A154" s="326"/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6"/>
      <c r="AC154" s="326"/>
      <c r="AD154" s="326"/>
    </row>
    <row r="155" spans="1:30" ht="12.75">
      <c r="A155" s="326"/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  <c r="X155" s="326"/>
      <c r="Y155" s="326"/>
      <c r="Z155" s="326"/>
      <c r="AA155" s="326"/>
      <c r="AB155" s="326"/>
      <c r="AC155" s="326"/>
      <c r="AD155" s="326"/>
    </row>
    <row r="156" spans="1:30" ht="12.75">
      <c r="A156" s="326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</row>
    <row r="157" spans="1:30" ht="12.75">
      <c r="A157" s="326"/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/>
      <c r="AB157" s="326"/>
      <c r="AC157" s="326"/>
      <c r="AD157" s="326"/>
    </row>
    <row r="158" spans="1:30" ht="12.75">
      <c r="A158" s="326"/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  <c r="AA158" s="326"/>
      <c r="AB158" s="326"/>
      <c r="AC158" s="326"/>
      <c r="AD158" s="326"/>
    </row>
    <row r="159" spans="1:30" ht="12.75">
      <c r="A159" s="326"/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  <c r="AA159" s="326"/>
      <c r="AB159" s="326"/>
      <c r="AC159" s="326"/>
      <c r="AD159" s="326"/>
    </row>
    <row r="160" spans="1:30" ht="12.75">
      <c r="A160" s="326"/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  <c r="AA160" s="326"/>
      <c r="AB160" s="326"/>
      <c r="AC160" s="326"/>
      <c r="AD160" s="326"/>
    </row>
    <row r="161" spans="1:30" ht="12.75">
      <c r="A161" s="326"/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  <c r="X161" s="326"/>
      <c r="Y161" s="326"/>
      <c r="Z161" s="326"/>
      <c r="AA161" s="326"/>
      <c r="AB161" s="326"/>
      <c r="AC161" s="326"/>
      <c r="AD161" s="326"/>
    </row>
    <row r="162" spans="1:30" ht="12.75">
      <c r="A162" s="326"/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  <c r="X162" s="326"/>
      <c r="Y162" s="326"/>
      <c r="Z162" s="326"/>
      <c r="AA162" s="326"/>
      <c r="AB162" s="326"/>
      <c r="AC162" s="326"/>
      <c r="AD162" s="326"/>
    </row>
    <row r="163" spans="1:30" ht="12.75">
      <c r="A163" s="326"/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  <c r="X163" s="326"/>
      <c r="Y163" s="326"/>
      <c r="Z163" s="326"/>
      <c r="AA163" s="326"/>
      <c r="AB163" s="326"/>
      <c r="AC163" s="326"/>
      <c r="AD163" s="326"/>
    </row>
    <row r="164" spans="1:30" ht="12.75">
      <c r="A164" s="326"/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  <c r="X164" s="326"/>
      <c r="Y164" s="326"/>
      <c r="Z164" s="326"/>
      <c r="AA164" s="326"/>
      <c r="AB164" s="326"/>
      <c r="AC164" s="326"/>
      <c r="AD164" s="326"/>
    </row>
    <row r="165" spans="1:30" ht="12.75">
      <c r="A165" s="326"/>
      <c r="B165" s="326"/>
      <c r="C165" s="326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</row>
    <row r="166" spans="1:30" ht="12.75">
      <c r="A166" s="326"/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6"/>
      <c r="Z166" s="326"/>
      <c r="AA166" s="326"/>
      <c r="AB166" s="326"/>
      <c r="AC166" s="326"/>
      <c r="AD166" s="326"/>
    </row>
    <row r="167" spans="1:30" ht="12.75">
      <c r="A167" s="326"/>
      <c r="B167" s="326"/>
      <c r="C167" s="326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/>
      <c r="Y167" s="326"/>
      <c r="Z167" s="326"/>
      <c r="AA167" s="326"/>
      <c r="AB167" s="326"/>
      <c r="AC167" s="326"/>
      <c r="AD167" s="326"/>
    </row>
    <row r="168" spans="1:30" ht="12.75">
      <c r="A168" s="326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</row>
    <row r="169" spans="1:30" ht="12.75">
      <c r="A169" s="326"/>
      <c r="B169" s="326"/>
      <c r="C169" s="326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26"/>
      <c r="W169" s="326"/>
      <c r="X169" s="326"/>
      <c r="Y169" s="326"/>
      <c r="Z169" s="326"/>
      <c r="AA169" s="326"/>
      <c r="AB169" s="326"/>
      <c r="AC169" s="326"/>
      <c r="AD169" s="326"/>
    </row>
    <row r="170" spans="1:30" ht="12.75">
      <c r="A170" s="326"/>
      <c r="B170" s="326"/>
      <c r="C170" s="326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  <c r="AA170" s="326"/>
      <c r="AB170" s="326"/>
      <c r="AC170" s="326"/>
      <c r="AD170" s="326"/>
    </row>
    <row r="171" spans="1:30" ht="12.75">
      <c r="A171" s="326"/>
      <c r="B171" s="326"/>
      <c r="C171" s="326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  <c r="X171" s="326"/>
      <c r="Y171" s="326"/>
      <c r="Z171" s="326"/>
      <c r="AA171" s="326"/>
      <c r="AB171" s="326"/>
      <c r="AC171" s="326"/>
      <c r="AD171" s="326"/>
    </row>
    <row r="172" spans="1:30" ht="12.75">
      <c r="A172" s="326"/>
      <c r="B172" s="326"/>
      <c r="C172" s="326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326"/>
      <c r="U172" s="326"/>
      <c r="V172" s="326"/>
      <c r="W172" s="326"/>
      <c r="X172" s="326"/>
      <c r="Y172" s="326"/>
      <c r="Z172" s="326"/>
      <c r="AA172" s="326"/>
      <c r="AB172" s="326"/>
      <c r="AC172" s="326"/>
      <c r="AD172" s="326"/>
    </row>
    <row r="173" spans="1:30" ht="12.75">
      <c r="A173" s="326"/>
      <c r="B173" s="326"/>
      <c r="C173" s="326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  <c r="X173" s="326"/>
      <c r="Y173" s="326"/>
      <c r="Z173" s="326"/>
      <c r="AA173" s="326"/>
      <c r="AB173" s="326"/>
      <c r="AC173" s="326"/>
      <c r="AD173" s="326"/>
    </row>
    <row r="174" spans="1:30" ht="12.75">
      <c r="A174" s="326"/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  <c r="Z174" s="326"/>
      <c r="AA174" s="326"/>
      <c r="AB174" s="326"/>
      <c r="AC174" s="326"/>
      <c r="AD174" s="326"/>
    </row>
    <row r="175" spans="1:30" ht="12.75">
      <c r="A175" s="326"/>
      <c r="B175" s="326"/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  <c r="AA175" s="326"/>
      <c r="AB175" s="326"/>
      <c r="AC175" s="326"/>
      <c r="AD175" s="326"/>
    </row>
    <row r="176" spans="1:30" ht="12.75">
      <c r="A176" s="326"/>
      <c r="B176" s="326"/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326"/>
      <c r="U176" s="326"/>
      <c r="V176" s="326"/>
      <c r="W176" s="326"/>
      <c r="X176" s="326"/>
      <c r="Y176" s="326"/>
      <c r="Z176" s="326"/>
      <c r="AA176" s="326"/>
      <c r="AB176" s="326"/>
      <c r="AC176" s="326"/>
      <c r="AD176" s="326"/>
    </row>
    <row r="177" spans="1:30" ht="12.75">
      <c r="A177" s="326"/>
      <c r="B177" s="326"/>
      <c r="C177" s="326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V177" s="326"/>
      <c r="W177" s="326"/>
      <c r="X177" s="326"/>
      <c r="Y177" s="326"/>
      <c r="Z177" s="326"/>
      <c r="AA177" s="326"/>
      <c r="AB177" s="326"/>
      <c r="AC177" s="326"/>
      <c r="AD177" s="326"/>
    </row>
    <row r="178" spans="1:30" ht="12.75">
      <c r="A178" s="326"/>
      <c r="B178" s="326"/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6"/>
      <c r="AC178" s="326"/>
      <c r="AD178" s="326"/>
    </row>
    <row r="179" spans="1:30" ht="12.75">
      <c r="A179" s="326"/>
      <c r="B179" s="326"/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  <c r="AA179" s="326"/>
      <c r="AB179" s="326"/>
      <c r="AC179" s="326"/>
      <c r="AD179" s="326"/>
    </row>
    <row r="180" spans="1:30" ht="12.75">
      <c r="A180" s="326"/>
      <c r="B180" s="326"/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6"/>
      <c r="Z180" s="326"/>
      <c r="AA180" s="326"/>
      <c r="AB180" s="326"/>
      <c r="AC180" s="326"/>
      <c r="AD180" s="326"/>
    </row>
    <row r="181" spans="1:30" ht="12.75">
      <c r="A181" s="326"/>
      <c r="B181" s="326"/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  <c r="AA181" s="326"/>
      <c r="AB181" s="326"/>
      <c r="AC181" s="326"/>
      <c r="AD181" s="326"/>
    </row>
    <row r="182" spans="1:30" ht="12.75">
      <c r="A182" s="326"/>
      <c r="B182" s="326"/>
      <c r="C182" s="326"/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326"/>
      <c r="U182" s="326"/>
      <c r="V182" s="326"/>
      <c r="W182" s="326"/>
      <c r="X182" s="326"/>
      <c r="Y182" s="326"/>
      <c r="Z182" s="326"/>
      <c r="AA182" s="326"/>
      <c r="AB182" s="326"/>
      <c r="AC182" s="326"/>
      <c r="AD182" s="326"/>
    </row>
    <row r="183" spans="1:30" ht="12.75">
      <c r="A183" s="326"/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  <c r="AA183" s="326"/>
      <c r="AB183" s="326"/>
      <c r="AC183" s="326"/>
      <c r="AD183" s="326"/>
    </row>
    <row r="184" spans="1:30" ht="12.75">
      <c r="A184" s="326"/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326"/>
      <c r="AC184" s="326"/>
      <c r="AD184" s="326"/>
    </row>
    <row r="185" spans="1:30" ht="12.75">
      <c r="A185" s="326"/>
      <c r="B185" s="326"/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326"/>
      <c r="AC185" s="326"/>
      <c r="AD185" s="326"/>
    </row>
    <row r="186" spans="1:30" ht="12.75">
      <c r="A186" s="326"/>
      <c r="B186" s="326"/>
      <c r="C186" s="326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  <c r="AA186" s="326"/>
      <c r="AB186" s="326"/>
      <c r="AC186" s="326"/>
      <c r="AD186" s="326"/>
    </row>
  </sheetData>
  <sheetProtection/>
  <mergeCells count="24">
    <mergeCell ref="A20:A22"/>
    <mergeCell ref="D9:D10"/>
    <mergeCell ref="C9:C10"/>
    <mergeCell ref="B9:B10"/>
    <mergeCell ref="A9:A10"/>
    <mergeCell ref="G20:G22"/>
    <mergeCell ref="A3:AA4"/>
    <mergeCell ref="H9:H10"/>
    <mergeCell ref="G9:G10"/>
    <mergeCell ref="F9:F10"/>
    <mergeCell ref="E9:E10"/>
    <mergeCell ref="U9:V9"/>
    <mergeCell ref="R9:T9"/>
    <mergeCell ref="P9:Q9"/>
    <mergeCell ref="K9:K10"/>
    <mergeCell ref="I9:I10"/>
    <mergeCell ref="J9:J10"/>
    <mergeCell ref="Y9:Z9"/>
    <mergeCell ref="AA9:AA10"/>
    <mergeCell ref="O9:O10"/>
    <mergeCell ref="N9:N10"/>
    <mergeCell ref="M9:M10"/>
    <mergeCell ref="L9:L10"/>
    <mergeCell ref="W9:X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7" r:id="rId1"/>
  <headerFooter alignWithMargins="0">
    <oddFooter>&amp;R1.A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Last</dc:creator>
  <cp:keywords/>
  <dc:description/>
  <cp:lastModifiedBy>Besa Spaho</cp:lastModifiedBy>
  <cp:lastPrinted>2023-12-07T13:20:40Z</cp:lastPrinted>
  <dcterms:created xsi:type="dcterms:W3CDTF">1998-05-16T23:30:03Z</dcterms:created>
  <dcterms:modified xsi:type="dcterms:W3CDTF">2023-12-11T13:17:26Z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